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Bienes_tarifa_advalorem"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<sst xmlns="http://schemas.openxmlformats.org/spreadsheetml/2006/main" count="48" uniqueCount="44">
  <si>
    <t xml:space="preserve">Productos del tabaco y sucedáneos del tabaco (abarcan los productos preparados totalmente o en parte utilizando como materia prima hojas de tabaco y destinados a ser fumados, chupados, inhalados, mascados o utilizados como rapé).</t>
  </si>
  <si>
    <t xml:space="preserve">NORMATIVA:</t>
  </si>
  <si>
    <t xml:space="preserve">Perfumes y aguas de tocador</t>
  </si>
  <si>
    <t xml:space="preserve">Videojuegos </t>
  </si>
  <si>
    <r>
      <rPr>
        <b val="true"/>
        <sz val="11"/>
        <color rgb="FF000000"/>
        <rFont val="Calibri"/>
        <family val="2"/>
        <charset val="1"/>
      </rPr>
      <t xml:space="preserve">Ley de Régimen Tributario Interno, Art.76,Primer Inciso</t>
    </r>
    <r>
      <rPr>
        <sz val="11"/>
        <color rgb="FF000000"/>
        <rFont val="Calibri"/>
        <family val="2"/>
        <charset val="1"/>
      </rPr>
      <t xml:space="preserve">: La base imponible de los productos sujetos al ICE, de producción nacional o bienes importados, se determinará con base en el precio de venta al público sugerido por el fabricante o importador, menos el IVA y el ICE.</t>
    </r>
  </si>
  <si>
    <t xml:space="preserve">Focos incandescentes excepto aquellos utilizados como insumos Automotrices. Cocinas, cocinetas, calefones y sistemas de calentamiento de agua, de uso domestico, que funcionen total o parcialmente mediante la combustión de gas.</t>
  </si>
  <si>
    <t xml:space="preserve">Camionetas, furgonetas, camiones, y vehículos de rescate cuyo precio de venta al público sea de hasta USD 30.000</t>
  </si>
  <si>
    <r>
      <rPr>
        <b val="true"/>
        <sz val="11"/>
        <color rgb="FF000000"/>
        <rFont val="Calibri"/>
        <family val="2"/>
        <charset val="1"/>
      </rPr>
      <t xml:space="preserve">Ley de Régimen Tributario Interno, Art.76; Segundo Inciso: </t>
    </r>
    <r>
      <rPr>
        <sz val="11"/>
        <color rgb="FF000000"/>
        <rFont val="Calibri"/>
        <family val="2"/>
        <charset val="1"/>
      </rPr>
      <t xml:space="preserve">La base imponible obtenida mediante el cálculo del precio de venta al público sugerido por los fabricantes o importadores de los bienes gravados con ICE, no será inferior al resultado de incrementar al precio ex-fábrica o ex-aduana, según corresponda, un 25% de margen mínimo presuntivo de comercialización.</t>
    </r>
  </si>
  <si>
    <t xml:space="preserve">Vehículos motorizados, excepto camionetas, furgonetas, camiones y vehículos de rescate, cuyo precio de venta al público sea superior a USD 20.000 y de hasta USD 30.000</t>
  </si>
  <si>
    <t xml:space="preserve">Vehículos motorizados, cuyo precio de venta al público sea superior a USD 30.000 y de hasta USD 40.000</t>
  </si>
  <si>
    <r>
      <rPr>
        <b val="true"/>
        <sz val="11"/>
        <color rgb="FF000000"/>
        <rFont val="Calibri"/>
        <family val="2"/>
        <charset val="1"/>
      </rPr>
      <t xml:space="preserve">Ley de Régimen Tributario Interno, Art.76; Segundo Inciso:</t>
    </r>
    <r>
      <rPr>
        <sz val="11"/>
        <color rgb="FF000000"/>
        <rFont val="Calibri"/>
        <family val="2"/>
        <charset val="1"/>
      </rPr>
      <t xml:space="preserve"> El precio de venta al público sugerido por los fabricantes de bienes nacionales e importadores de bienes y de los prestadores de servicios gravados con el impuesto, no podrá ser menor al resultado de incrementar el 25% de margen mínimo presuntivo al precio ex fábrica o ex aduana.</t>
    </r>
  </si>
  <si>
    <t xml:space="preserve">Vehículos motorizados cuyo precio de venta al público sea superior a USD 60.000 y de hasta USD 70.000</t>
  </si>
  <si>
    <r>
      <rPr>
        <b val="true"/>
        <sz val="11"/>
        <color rgb="FF000000"/>
        <rFont val="Calibri"/>
        <family val="2"/>
        <charset val="1"/>
      </rPr>
      <t xml:space="preserve">Ley de Régimen Tributario Interno, Art.76; Tercer inciso:</t>
    </r>
    <r>
      <rPr>
        <sz val="11"/>
        <color rgb="FF000000"/>
        <rFont val="Calibri"/>
        <family val="2"/>
        <charset val="1"/>
      </rPr>
      <t xml:space="preserve"> Se entenderá como precio ex-fábrica al aplicado por las empresas productoras de bienes gravados con ICE en la primera etapa de comercialización de los mismos. Este precio se verá reflejado en las facturas de venta de los productores y se entenderán incluidos todos los costos de producción, los gastos de venta, administrativos, financieros y cualquier otro costo o gasto no especificado que constituya parte de los costos y gastos totales, suma a la cual se deberá agregar la utilidad marginada de la empresa.</t>
    </r>
  </si>
  <si>
    <r>
      <rPr>
        <b val="true"/>
        <sz val="11"/>
        <color rgb="FF000000"/>
        <rFont val="Calibri"/>
        <family val="2"/>
        <charset val="1"/>
      </rPr>
      <t xml:space="preserve">Ley de Régimen Tributario Interno, Art.76; Quinto inciso:</t>
    </r>
    <r>
      <rPr>
        <sz val="11"/>
        <color rgb="FF000000"/>
        <rFont val="Calibri"/>
        <family val="2"/>
        <charset val="1"/>
      </rPr>
      <t xml:space="preserve"> El precio ex aduana es aquel que se obtiene de la suma de las tasas arancelarias, fondos y tasas extraordinarias recaudadas por la autoridad aduanera al momento de desaduanizar los productos importados, al valor en aduana de los bienes.</t>
    </r>
  </si>
  <si>
    <t xml:space="preserve">Vehículos motorizados cuyo precio de venta al público sea superior a USD 70.000</t>
  </si>
  <si>
    <r>
      <rPr>
        <b val="true"/>
        <sz val="11"/>
        <color rgb="FF000000"/>
        <rFont val="Calibri"/>
        <family val="2"/>
        <charset val="1"/>
      </rPr>
      <t xml:space="preserve">Reglamento Ley de Régimen Tributario Interno, Art.202 Numeral 2</t>
    </r>
    <r>
      <rPr>
        <sz val="11"/>
        <color rgb="FF000000"/>
        <rFont val="Calibri"/>
        <family val="2"/>
        <charset val="1"/>
      </rPr>
      <t xml:space="preserve">: En el caso de las personas naturales y las sociedades importadoras de bienes gravados con este impuesto, se liquidará el ICE en el documento de importación correspondiente. El pago del tributo se efectuará en una institución autorizada para recaudar impuestos, previa la desaduanización. Si el valor pagado por el Impuesto a los Consumos Especiales al momento de la desaduanización de los bienes es menor al que corresponda, el importador está obligado a:
a) Reliquidar el valor del impuesto, en virtud de la correcta aplicación de la normativa vigente, tomando como pago previo, el valor liquidado y pagado al momento de la desaduanización; y,
b) Pagar el valor de la reliquidación del impuesto y de los intereses que correspondan, mismos que deberán ser calculados desde la fecha en la cual se calculó y pagó el ICE para efectos de la desaduanización</t>
    </r>
  </si>
  <si>
    <t xml:space="preserve">Vehículos híbridos o eléctricos cuyo precio de venta al público sea superior a USD 35.000 y de hasta USD 40.000</t>
  </si>
  <si>
    <r>
      <rPr>
        <b val="true"/>
        <sz val="11"/>
        <color rgb="FF000000"/>
        <rFont val="Calibri"/>
        <family val="2"/>
        <charset val="1"/>
      </rPr>
      <t xml:space="preserve">Nota:</t>
    </r>
    <r>
      <rPr>
        <sz val="11"/>
        <color rgb="FF000000"/>
        <rFont val="Calibri"/>
        <family val="2"/>
        <charset val="1"/>
      </rPr>
      <t xml:space="preserve"> No aplica para perfumes y aguas de tocados comercializados a través de venta directa.</t>
    </r>
  </si>
  <si>
    <r>
      <rPr>
        <b val="true"/>
        <sz val="11"/>
        <color rgb="FF000000"/>
        <rFont val="Calibri"/>
        <family val="2"/>
        <charset val="1"/>
      </rPr>
      <t xml:space="preserve">Reglamento Ley de Régimen Tributario Interno, Art.197 Numeral 6:</t>
    </r>
    <r>
      <rPr>
        <sz val="11"/>
        <color rgb="FF000000"/>
        <rFont val="Calibri"/>
        <family val="2"/>
        <charset val="1"/>
      </rPr>
      <t xml:space="preserve"> La base imponible para el cálculo del ICE de perfumes y aguas de tocador, comercializados a través de venta directa, será calculada sobre los
precios referenciales que para el efecto en uso de las facultades que le concede la Ley, el Servicio de Rentas Internas establezca a través de
resolución general. Esta Resolución deberá ser publicada en el Registro Oficial como máximo hasta el 31 de diciembre para su vigencia a partir del 1 de enero del año siguiente.</t>
    </r>
  </si>
  <si>
    <t xml:space="preserve">Vehículos híbridos o eléctricos cuyo precio de venta al público sea superior a USD 40.000 y de hasta USD 50.000</t>
  </si>
  <si>
    <t xml:space="preserve">Tipo de Bien ICE:</t>
  </si>
  <si>
    <t xml:space="preserve">Vehículos híbridos o eléctricos cuyo precio de venta al público sea superior a USD 50.000 y de hasta USD 60.000</t>
  </si>
  <si>
    <t xml:space="preserve">Vehículos híbridos o eléctricos cuyo precio de venta al público sea superior a USD 60.000 y de hasta USD 70.000</t>
  </si>
  <si>
    <t xml:space="preserve">Concepto</t>
  </si>
  <si>
    <t xml:space="preserve">Valor</t>
  </si>
  <si>
    <t xml:space="preserve">Vehículos híbridos o eléctricos cuyo precio de venta al público sea superior a USD 70.000</t>
  </si>
  <si>
    <t xml:space="preserve">PVP sugerido</t>
  </si>
  <si>
    <t xml:space="preserve">Aviones, avionetas y helicópteros excepto aquellas destinadas al transporte comercial de pasajeros, carga y servicios; motos acuáticas, tricares, cuadrones, yates y barcos de recreo:</t>
  </si>
  <si>
    <t xml:space="preserve">Tarifa IVA </t>
  </si>
  <si>
    <t xml:space="preserve">Bebidas gaseosas con contenido de azúcar menor o igual a 25 gramos por litro de bebida. Bebidas energizantes.</t>
  </si>
  <si>
    <t xml:space="preserve">Tarifa ICE</t>
  </si>
  <si>
    <t xml:space="preserve">Precio ex fábrica/ex aduana</t>
  </si>
  <si>
    <t xml:space="preserve">A)</t>
  </si>
  <si>
    <t xml:space="preserve">Base Imponible según PVP</t>
  </si>
  <si>
    <t xml:space="preserve">B)</t>
  </si>
  <si>
    <t xml:space="preserve">Base Imponible según ex fábrica/ ex aduana</t>
  </si>
  <si>
    <t xml:space="preserve">Base imponible PVP =</t>
  </si>
  <si>
    <t xml:space="preserve">PVP</t>
  </si>
  <si>
    <t xml:space="preserve">Base imponible Precio ex fábrica =</t>
  </si>
  <si>
    <t xml:space="preserve">Precio ex fábrica/ex aduana * 1,25</t>
  </si>
  <si>
    <t xml:space="preserve">(1+IVA)*(1+ICE)</t>
  </si>
  <si>
    <t xml:space="preserve">Base Imponible del ICE =</t>
  </si>
  <si>
    <t xml:space="preserve">Valor mayor entre base imponible según PVP y según precio ex fábrica/ex aduana</t>
  </si>
  <si>
    <t xml:space="preserve">ICE por unidad =</t>
  </si>
</sst>
</file>

<file path=xl/styles.xml><?xml version="1.0" encoding="utf-8"?>
<styleSheet xmlns="http://schemas.openxmlformats.org/spreadsheetml/2006/main">
  <numFmts count="5">
    <numFmt numFmtId="164" formatCode="General"/>
    <numFmt numFmtId="165" formatCode="0.00\ %"/>
    <numFmt numFmtId="166" formatCode="#,##0.00"/>
    <numFmt numFmtId="167" formatCode="0\ %"/>
    <numFmt numFmtId="168" formatCode="0.00"/>
  </numFmts>
  <fonts count="20">
    <font>
      <sz val="11"/>
      <color rgb="FF000000"/>
      <name val="Calibri"/>
      <family val="2"/>
      <charset val="1"/>
    </font>
    <font>
      <sz val="10"/>
      <name val="Arial"/>
      <family val="0"/>
    </font>
    <font>
      <sz val="10"/>
      <name val="Arial"/>
      <family val="0"/>
    </font>
    <font>
      <sz val="10"/>
      <name val="Arial"/>
      <family val="0"/>
    </font>
    <font>
      <b val="true"/>
      <sz val="24"/>
      <color rgb="FF000000"/>
      <name val="Calibri"/>
      <family val="2"/>
      <charset val="1"/>
    </font>
    <font>
      <sz val="18"/>
      <color rgb="FF000000"/>
      <name val="Calibri"/>
      <family val="2"/>
      <charset val="1"/>
    </font>
    <font>
      <sz val="12"/>
      <color rgb="FF000000"/>
      <name val="Calibri"/>
      <family val="2"/>
      <charset val="1"/>
    </font>
    <font>
      <sz val="10"/>
      <color rgb="FF333333"/>
      <name val="Calibri"/>
      <family val="2"/>
      <charset val="1"/>
    </font>
    <font>
      <i val="true"/>
      <sz val="10"/>
      <color rgb="FF808080"/>
      <name val="Calibri"/>
      <family val="2"/>
      <charset val="1"/>
    </font>
    <font>
      <sz val="10"/>
      <color rgb="FF006600"/>
      <name val="Calibri"/>
      <family val="2"/>
      <charset val="1"/>
    </font>
    <font>
      <sz val="10"/>
      <color rgb="FF996600"/>
      <name val="Calibri"/>
      <family val="2"/>
      <charset val="1"/>
    </font>
    <font>
      <sz val="10"/>
      <color rgb="FFCC0000"/>
      <name val="Calibri"/>
      <family val="2"/>
      <charset val="1"/>
    </font>
    <font>
      <b val="true"/>
      <sz val="10"/>
      <color rgb="FFFFFFFF"/>
      <name val="Calibri"/>
      <family val="2"/>
      <charset val="1"/>
    </font>
    <font>
      <b val="true"/>
      <sz val="10"/>
      <color rgb="FF000000"/>
      <name val="Calibri"/>
      <family val="2"/>
      <charset val="1"/>
    </font>
    <font>
      <sz val="10"/>
      <color rgb="FFFFFFFF"/>
      <name val="Calibri"/>
      <family val="2"/>
      <charset val="1"/>
    </font>
    <font>
      <sz val="11"/>
      <name val="Calibri"/>
      <family val="2"/>
      <charset val="1"/>
    </font>
    <font>
      <sz val="10"/>
      <name val="Arial"/>
      <family val="2"/>
      <charset val="1"/>
    </font>
    <font>
      <sz val="10"/>
      <name val="Verdana"/>
      <family val="2"/>
      <charset val="1"/>
    </font>
    <font>
      <b val="true"/>
      <sz val="11"/>
      <color rgb="FF000000"/>
      <name val="Calibri"/>
      <family val="2"/>
      <charset val="1"/>
    </font>
    <font>
      <b val="true"/>
      <i val="true"/>
      <u val="single"/>
      <sz val="11"/>
      <color rgb="FF000000"/>
      <name val="Calibri"/>
      <family val="2"/>
      <charset val="1"/>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80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7">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right/>
      <top/>
      <bottom style="thin"/>
      <diagonal/>
    </border>
    <border diagonalUp="false" diagonalDown="false">
      <left/>
      <right/>
      <top style="thin"/>
      <bottom/>
      <diagonal/>
    </border>
  </borders>
  <cellStyleXfs count="3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xf numFmtId="164" fontId="16" fillId="0" borderId="0" applyFont="true" applyBorder="true" applyAlignment="true" applyProtection="true">
      <alignment horizontal="general" vertical="bottom" textRotation="0" wrapText="false" indent="0" shrinkToFit="false"/>
      <protection locked="true" hidden="false"/>
    </xf>
  </cellStyleXfs>
  <cellXfs count="30">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5" fontId="17" fillId="0" borderId="0" xfId="36"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2" xfId="0" applyFont="true" applyBorder="true" applyAlignment="true" applyProtection="false">
      <alignment horizontal="justify" vertical="center" textRotation="0" wrapText="true" indent="0" shrinkToFit="false"/>
      <protection locked="true" hidden="false"/>
    </xf>
    <xf numFmtId="164" fontId="0" fillId="0" borderId="0" xfId="0" applyFont="false" applyBorder="false" applyAlignment="true" applyProtection="false">
      <alignment horizontal="justify"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0" fillId="0" borderId="2" xfId="0" applyFont="false" applyBorder="true" applyAlignment="true" applyProtection="false">
      <alignment horizontal="justify" vertical="center" textRotation="0" wrapText="true" indent="0" shrinkToFit="false"/>
      <protection locked="true" hidden="false"/>
    </xf>
    <xf numFmtId="164" fontId="0" fillId="0" borderId="3" xfId="0" applyFont="false" applyBorder="true" applyAlignment="true" applyProtection="false">
      <alignment horizontal="justify" vertical="center" textRotation="0" wrapText="true" indent="0" shrinkToFit="false"/>
      <protection locked="true" hidden="false"/>
    </xf>
    <xf numFmtId="164" fontId="0" fillId="0" borderId="4" xfId="0" applyFont="false" applyBorder="true" applyAlignment="true" applyProtection="false">
      <alignment horizontal="justify" vertical="center" textRotation="0" wrapText="true" indent="0" shrinkToFit="false"/>
      <protection locked="true" hidden="false"/>
    </xf>
    <xf numFmtId="164" fontId="0" fillId="0" borderId="0" xfId="0" applyFont="false" applyBorder="true" applyAlignment="true" applyProtection="false">
      <alignment horizontal="justify" vertical="center" textRotation="0" wrapText="true" indent="0" shrinkToFit="false"/>
      <protection locked="true" hidden="false"/>
    </xf>
    <xf numFmtId="164" fontId="18" fillId="0" borderId="5"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left" vertical="center" textRotation="0" wrapText="true" indent="0" shrinkToFit="false"/>
      <protection locked="true" hidden="false"/>
    </xf>
    <xf numFmtId="164" fontId="18" fillId="0" borderId="2" xfId="0" applyFont="true" applyBorder="true" applyAlignment="true" applyProtection="false">
      <alignment horizontal="center" vertical="bottom"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6" fontId="0" fillId="0" borderId="2" xfId="0" applyFont="false" applyBorder="true" applyAlignment="true" applyProtection="false">
      <alignment horizontal="center" vertical="bottom" textRotation="0" wrapText="false" indent="0" shrinkToFit="false"/>
      <protection locked="true" hidden="false"/>
    </xf>
    <xf numFmtId="167" fontId="0" fillId="0" borderId="2" xfId="0" applyFont="false" applyBorder="true" applyAlignment="true" applyProtection="false">
      <alignment horizontal="center"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8" fontId="0" fillId="0" borderId="0" xfId="0" applyFont="false" applyBorder="false" applyAlignment="true" applyProtection="false">
      <alignment horizontal="center"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19" fillId="0" borderId="0" xfId="0" applyFont="true" applyBorder="true" applyAlignment="true" applyProtection="false">
      <alignment horizontal="center" vertical="bottom" textRotation="0" wrapText="false" indent="0" shrinkToFit="false"/>
      <protection locked="true" hidden="false"/>
    </xf>
    <xf numFmtId="166" fontId="18" fillId="0" borderId="4" xfId="0" applyFont="true" applyBorder="true" applyAlignment="true" applyProtection="false">
      <alignment horizontal="center" vertical="bottom" textRotation="0" wrapText="false" indent="0" shrinkToFit="false"/>
      <protection locked="true" hidden="false"/>
    </xf>
    <xf numFmtId="166" fontId="0" fillId="0" borderId="0" xfId="0" applyFont="false" applyBorder="false" applyAlignment="false" applyProtection="false">
      <alignment horizontal="general" vertical="bottom" textRotation="0" wrapText="false" indent="0" shrinkToFit="false"/>
      <protection locked="true" hidden="false"/>
    </xf>
  </cellXfs>
  <cellStyles count="23">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 name="Excel Built-in Explanatory Text" xfId="36" builtinId="53" customBuiltin="true"/>
  </cellStyles>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P39"/>
  <sheetViews>
    <sheetView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C26" activeCellId="0" sqref="C26"/>
    </sheetView>
  </sheetViews>
  <sheetFormatPr defaultRowHeight="15" zeroHeight="false" outlineLevelRow="0" outlineLevelCol="0"/>
  <cols>
    <col collapsed="false" customWidth="true" hidden="false" outlineLevel="0" max="1" min="1" style="0" width="2.99"/>
    <col collapsed="false" customWidth="true" hidden="false" outlineLevel="0" max="2" min="2" style="0" width="25.86"/>
    <col collapsed="false" customWidth="true" hidden="false" outlineLevel="0" max="3" min="3" style="0" width="14.57"/>
    <col collapsed="false" customWidth="true" hidden="false" outlineLevel="0" max="5" min="4" style="0" width="10.71"/>
    <col collapsed="false" customWidth="true" hidden="false" outlineLevel="0" max="6" min="6" style="0" width="3.42"/>
    <col collapsed="false" customWidth="true" hidden="false" outlineLevel="0" max="11" min="7" style="0" width="10.71"/>
    <col collapsed="false" customWidth="false" hidden="false" outlineLevel="0" max="14" min="12" style="1" width="11.42"/>
    <col collapsed="false" customWidth="true" hidden="true" outlineLevel="0" max="15" min="15" style="1" width="17.58"/>
    <col collapsed="false" customWidth="false" hidden="true" outlineLevel="0" max="16" min="16" style="1" width="11.42"/>
    <col collapsed="false" customWidth="false" hidden="false" outlineLevel="0" max="34" min="17" style="1" width="11.42"/>
    <col collapsed="false" customWidth="true" hidden="false" outlineLevel="0" max="1025" min="35" style="0" width="10.71"/>
  </cols>
  <sheetData>
    <row r="1" customFormat="false" ht="15" hidden="false" customHeight="false" outlineLevel="0" collapsed="false">
      <c r="O1" s="2" t="s">
        <v>0</v>
      </c>
      <c r="P1" s="3" t="n">
        <v>1.5</v>
      </c>
    </row>
    <row r="2" customFormat="false" ht="15" hidden="false" customHeight="false" outlineLevel="0" collapsed="false">
      <c r="B2" s="4" t="s">
        <v>1</v>
      </c>
      <c r="O2" s="2" t="s">
        <v>2</v>
      </c>
      <c r="P2" s="3" t="n">
        <v>0.2</v>
      </c>
    </row>
    <row r="3" customFormat="false" ht="15" hidden="false" customHeight="false" outlineLevel="0" collapsed="false">
      <c r="B3" s="5"/>
      <c r="O3" s="2" t="s">
        <v>3</v>
      </c>
      <c r="P3" s="3" t="n">
        <v>0.35</v>
      </c>
    </row>
    <row r="4" customFormat="false" ht="38.25" hidden="false" customHeight="true" outlineLevel="0" collapsed="false">
      <c r="B4" s="6" t="s">
        <v>4</v>
      </c>
      <c r="C4" s="6"/>
      <c r="D4" s="6"/>
      <c r="E4" s="6"/>
      <c r="F4" s="6"/>
      <c r="G4" s="6"/>
      <c r="H4" s="6"/>
      <c r="I4" s="6"/>
      <c r="J4" s="6"/>
      <c r="K4" s="6"/>
      <c r="O4" s="2" t="s">
        <v>5</v>
      </c>
      <c r="P4" s="3" t="n">
        <v>1</v>
      </c>
    </row>
    <row r="5" customFormat="false" ht="15" hidden="false" customHeight="false" outlineLevel="0" collapsed="false">
      <c r="B5" s="7"/>
      <c r="C5" s="7"/>
      <c r="D5" s="7"/>
      <c r="E5" s="7"/>
      <c r="F5" s="7"/>
      <c r="G5" s="7"/>
      <c r="H5" s="7"/>
      <c r="I5" s="7"/>
      <c r="J5" s="7"/>
      <c r="K5" s="7"/>
      <c r="O5" s="2" t="s">
        <v>6</v>
      </c>
      <c r="P5" s="3" t="n">
        <v>0.05</v>
      </c>
    </row>
    <row r="6" customFormat="false" ht="45" hidden="false" customHeight="true" outlineLevel="0" collapsed="false">
      <c r="B6" s="6" t="s">
        <v>7</v>
      </c>
      <c r="C6" s="6"/>
      <c r="D6" s="6"/>
      <c r="E6" s="6"/>
      <c r="F6" s="6"/>
      <c r="G6" s="6"/>
      <c r="H6" s="6"/>
      <c r="I6" s="6"/>
      <c r="J6" s="6"/>
      <c r="K6" s="6"/>
      <c r="O6" s="2" t="s">
        <v>8</v>
      </c>
      <c r="P6" s="3" t="n">
        <v>0.1</v>
      </c>
    </row>
    <row r="7" customFormat="false" ht="15" hidden="false" customHeight="false" outlineLevel="0" collapsed="false">
      <c r="B7" s="8"/>
      <c r="C7" s="8"/>
      <c r="D7" s="8"/>
      <c r="E7" s="8"/>
      <c r="F7" s="8"/>
      <c r="G7" s="8"/>
      <c r="H7" s="8"/>
      <c r="I7" s="8"/>
      <c r="J7" s="8"/>
      <c r="K7" s="8"/>
      <c r="O7" s="2" t="s">
        <v>9</v>
      </c>
      <c r="P7" s="3" t="n">
        <v>0.15</v>
      </c>
    </row>
    <row r="8" customFormat="false" ht="53.25" hidden="false" customHeight="true" outlineLevel="0" collapsed="false">
      <c r="B8" s="6" t="s">
        <v>10</v>
      </c>
      <c r="C8" s="6"/>
      <c r="D8" s="6"/>
      <c r="E8" s="6"/>
      <c r="F8" s="6"/>
      <c r="G8" s="6"/>
      <c r="H8" s="6"/>
      <c r="I8" s="6"/>
      <c r="J8" s="6"/>
      <c r="K8" s="6"/>
      <c r="O8" s="2" t="s">
        <v>11</v>
      </c>
      <c r="P8" s="3" t="n">
        <v>0.3</v>
      </c>
    </row>
    <row r="9" customFormat="false" ht="12" hidden="false" customHeight="true" outlineLevel="0" collapsed="false">
      <c r="B9" s="9"/>
      <c r="C9" s="10"/>
      <c r="D9" s="10"/>
      <c r="E9" s="10"/>
      <c r="F9" s="10"/>
      <c r="G9" s="10"/>
      <c r="H9" s="10"/>
      <c r="I9" s="10"/>
      <c r="J9" s="10"/>
      <c r="K9" s="11"/>
      <c r="O9" s="2"/>
      <c r="P9" s="3"/>
    </row>
    <row r="10" customFormat="false" ht="53.25" hidden="false" customHeight="true" outlineLevel="0" collapsed="false">
      <c r="B10" s="6" t="s">
        <v>12</v>
      </c>
      <c r="C10" s="6"/>
      <c r="D10" s="6"/>
      <c r="E10" s="6"/>
      <c r="F10" s="6"/>
      <c r="G10" s="6"/>
      <c r="H10" s="6"/>
      <c r="I10" s="6"/>
      <c r="J10" s="6"/>
      <c r="K10" s="6"/>
      <c r="O10" s="2"/>
      <c r="P10" s="3"/>
    </row>
    <row r="11" customFormat="false" ht="18" hidden="false" customHeight="true" outlineLevel="0" collapsed="false">
      <c r="B11" s="12"/>
      <c r="C11" s="12"/>
      <c r="D11" s="12"/>
      <c r="E11" s="12"/>
      <c r="F11" s="12"/>
      <c r="G11" s="12"/>
      <c r="H11" s="12"/>
      <c r="I11" s="12"/>
      <c r="J11" s="12"/>
      <c r="K11" s="12"/>
      <c r="O11" s="2"/>
      <c r="P11" s="3"/>
    </row>
    <row r="12" customFormat="false" ht="33" hidden="false" customHeight="true" outlineLevel="0" collapsed="false">
      <c r="B12" s="6" t="s">
        <v>13</v>
      </c>
      <c r="C12" s="6"/>
      <c r="D12" s="6"/>
      <c r="E12" s="6"/>
      <c r="F12" s="6"/>
      <c r="G12" s="6"/>
      <c r="H12" s="6"/>
      <c r="I12" s="6"/>
      <c r="J12" s="6"/>
      <c r="K12" s="6"/>
      <c r="O12" s="2"/>
      <c r="P12" s="3"/>
    </row>
    <row r="13" customFormat="false" ht="15" hidden="false" customHeight="false" outlineLevel="0" collapsed="false">
      <c r="O13" s="2" t="s">
        <v>14</v>
      </c>
      <c r="P13" s="3" t="n">
        <v>0.35</v>
      </c>
    </row>
    <row r="14" customFormat="false" ht="85.5" hidden="false" customHeight="true" outlineLevel="0" collapsed="false">
      <c r="B14" s="6" t="s">
        <v>15</v>
      </c>
      <c r="C14" s="6"/>
      <c r="D14" s="6"/>
      <c r="E14" s="6"/>
      <c r="F14" s="6"/>
      <c r="G14" s="6"/>
      <c r="H14" s="6"/>
      <c r="I14" s="6"/>
      <c r="J14" s="6"/>
      <c r="K14" s="6"/>
      <c r="O14" s="2" t="s">
        <v>16</v>
      </c>
      <c r="P14" s="3" t="n">
        <v>0.08</v>
      </c>
    </row>
    <row r="15" customFormat="false" ht="15" hidden="false" customHeight="true" outlineLevel="0" collapsed="false">
      <c r="B15" s="12"/>
      <c r="C15" s="12"/>
      <c r="D15" s="12"/>
      <c r="E15" s="12"/>
      <c r="F15" s="12"/>
      <c r="G15" s="12"/>
      <c r="H15" s="12"/>
      <c r="I15" s="12"/>
      <c r="J15" s="12"/>
      <c r="K15" s="12"/>
      <c r="O15" s="2"/>
      <c r="P15" s="3"/>
    </row>
    <row r="16" customFormat="false" ht="16.5" hidden="false" customHeight="true" outlineLevel="0" collapsed="false">
      <c r="B16" s="12"/>
      <c r="C16" s="12"/>
      <c r="D16" s="12"/>
      <c r="E16" s="12"/>
      <c r="F16" s="12"/>
      <c r="G16" s="12"/>
      <c r="H16" s="12"/>
      <c r="I16" s="12"/>
      <c r="J16" s="12"/>
      <c r="K16" s="12"/>
      <c r="O16" s="2"/>
      <c r="P16" s="3"/>
    </row>
    <row r="17" customFormat="false" ht="16.5" hidden="false" customHeight="true" outlineLevel="0" collapsed="false">
      <c r="B17" s="13" t="s">
        <v>17</v>
      </c>
      <c r="C17" s="13"/>
      <c r="D17" s="13"/>
      <c r="E17" s="13"/>
      <c r="F17" s="13"/>
      <c r="G17" s="13"/>
      <c r="H17" s="13"/>
      <c r="I17" s="13"/>
      <c r="J17" s="13"/>
      <c r="K17" s="13"/>
      <c r="O17" s="2"/>
      <c r="P17" s="3"/>
    </row>
    <row r="18" customFormat="false" ht="54" hidden="false" customHeight="true" outlineLevel="0" collapsed="false">
      <c r="B18" s="14" t="s">
        <v>18</v>
      </c>
      <c r="C18" s="14"/>
      <c r="D18" s="14"/>
      <c r="E18" s="14"/>
      <c r="F18" s="14"/>
      <c r="G18" s="14"/>
      <c r="H18" s="14"/>
      <c r="I18" s="14"/>
      <c r="J18" s="14"/>
      <c r="K18" s="14"/>
      <c r="O18" s="2"/>
      <c r="P18" s="3"/>
    </row>
    <row r="19" customFormat="false" ht="15" hidden="false" customHeight="false" outlineLevel="0" collapsed="false">
      <c r="O19" s="2" t="s">
        <v>19</v>
      </c>
      <c r="P19" s="3" t="n">
        <v>0.14</v>
      </c>
    </row>
    <row r="20" customFormat="false" ht="15" hidden="false" customHeight="false" outlineLevel="0" collapsed="false">
      <c r="B20" s="4" t="s">
        <v>20</v>
      </c>
      <c r="C20" s="15" t="s">
        <v>2</v>
      </c>
      <c r="D20" s="15"/>
      <c r="E20" s="15"/>
      <c r="F20" s="15"/>
      <c r="G20" s="15"/>
      <c r="H20" s="15"/>
      <c r="I20" s="15"/>
      <c r="J20" s="15"/>
      <c r="K20" s="15"/>
      <c r="O20" s="2" t="s">
        <v>21</v>
      </c>
      <c r="P20" s="3" t="n">
        <v>0.2</v>
      </c>
    </row>
    <row r="21" customFormat="false" ht="15" hidden="false" customHeight="false" outlineLevel="0" collapsed="false">
      <c r="O21" s="2" t="s">
        <v>22</v>
      </c>
      <c r="P21" s="3" t="n">
        <v>0.26</v>
      </c>
    </row>
    <row r="22" customFormat="false" ht="15" hidden="false" customHeight="false" outlineLevel="0" collapsed="false">
      <c r="B22" s="16" t="s">
        <v>23</v>
      </c>
      <c r="C22" s="16" t="s">
        <v>24</v>
      </c>
      <c r="O22" s="2" t="s">
        <v>25</v>
      </c>
      <c r="P22" s="3" t="n">
        <v>0.32</v>
      </c>
    </row>
    <row r="23" customFormat="false" ht="13.8" hidden="false" customHeight="false" outlineLevel="0" collapsed="false">
      <c r="B23" s="4" t="s">
        <v>26</v>
      </c>
      <c r="C23" s="17" t="n">
        <v>100</v>
      </c>
      <c r="O23" s="2" t="s">
        <v>27</v>
      </c>
      <c r="P23" s="3" t="n">
        <v>0.15</v>
      </c>
    </row>
    <row r="24" customFormat="false" ht="15" hidden="false" customHeight="false" outlineLevel="0" collapsed="false">
      <c r="B24" s="4" t="s">
        <v>28</v>
      </c>
      <c r="C24" s="18" t="n">
        <v>0.12</v>
      </c>
      <c r="O24" s="2" t="s">
        <v>29</v>
      </c>
      <c r="P24" s="3" t="n">
        <v>0.1</v>
      </c>
    </row>
    <row r="25" customFormat="false" ht="15" hidden="false" customHeight="false" outlineLevel="0" collapsed="false">
      <c r="B25" s="4" t="s">
        <v>30</v>
      </c>
      <c r="C25" s="18" t="n">
        <f aca="false">+IF(C20=O1,P1,IF(C20=O2,P2,IF(C20=O3,P3,IF(C20=O4,P4,IF(C20=O5,P5,IF(C20=O6,P6,IF(C20=O7,P7,IF(C20=O8,P8,IF(C20=O13,P13,IF(C20=O14,P14,IF(C20=O19,P19,IF(C20=O20,P20,IF(C20=O21,P21,IF(C20=O22,P22,IF(C20=O23,P23,IF(C20=O24,P24,0))))))))))))))))</f>
        <v>0.2</v>
      </c>
    </row>
    <row r="26" customFormat="false" ht="13.8" hidden="false" customHeight="false" outlineLevel="0" collapsed="false">
      <c r="B26" s="4" t="s">
        <v>31</v>
      </c>
      <c r="C26" s="17" t="n">
        <v>25</v>
      </c>
    </row>
    <row r="28" customFormat="false" ht="15" hidden="false" customHeight="false" outlineLevel="0" collapsed="false">
      <c r="A28" s="19" t="s">
        <v>32</v>
      </c>
      <c r="B28" s="19" t="s">
        <v>33</v>
      </c>
      <c r="F28" s="19" t="s">
        <v>34</v>
      </c>
      <c r="G28" s="19" t="s">
        <v>35</v>
      </c>
    </row>
    <row r="30" customFormat="false" ht="15" hidden="false" customHeight="false" outlineLevel="0" collapsed="false">
      <c r="B30" s="20" t="s">
        <v>36</v>
      </c>
      <c r="C30" s="21" t="s">
        <v>37</v>
      </c>
      <c r="G30" s="22" t="s">
        <v>38</v>
      </c>
      <c r="H30" s="22"/>
      <c r="I30" s="22"/>
      <c r="J30" s="0" t="s">
        <v>39</v>
      </c>
    </row>
    <row r="31" customFormat="false" ht="15" hidden="false" customHeight="false" outlineLevel="0" collapsed="false">
      <c r="B31" s="20"/>
      <c r="C31" s="23" t="s">
        <v>40</v>
      </c>
    </row>
    <row r="33" customFormat="false" ht="15" hidden="false" customHeight="false" outlineLevel="0" collapsed="false">
      <c r="B33" s="24" t="s">
        <v>36</v>
      </c>
      <c r="C33" s="25" t="n">
        <f aca="false">+(C23/((1+C24)*(1+C25)))</f>
        <v>74.4047619047619</v>
      </c>
      <c r="G33" s="22" t="s">
        <v>38</v>
      </c>
      <c r="H33" s="22"/>
      <c r="I33" s="22"/>
      <c r="J33" s="26" t="n">
        <f aca="false">+C26*1.25</f>
        <v>31.25</v>
      </c>
    </row>
    <row r="35" customFormat="false" ht="15" hidden="false" customHeight="false" outlineLevel="0" collapsed="false">
      <c r="C35" s="27" t="s">
        <v>41</v>
      </c>
      <c r="D35" s="27"/>
      <c r="E35" s="0" t="s">
        <v>42</v>
      </c>
    </row>
    <row r="37" customFormat="false" ht="15" hidden="false" customHeight="false" outlineLevel="0" collapsed="false">
      <c r="C37" s="27" t="s">
        <v>41</v>
      </c>
      <c r="D37" s="27"/>
      <c r="E37" s="25" t="n">
        <f aca="false">+MAX(C33,J33)</f>
        <v>74.4047619047619</v>
      </c>
    </row>
    <row r="39" customFormat="false" ht="15" hidden="false" customHeight="false" outlineLevel="0" collapsed="false">
      <c r="C39" s="16" t="s">
        <v>43</v>
      </c>
      <c r="D39" s="16"/>
      <c r="E39" s="28" t="n">
        <f aca="false">+E37*C25</f>
        <v>14.8809523809524</v>
      </c>
      <c r="H39" s="29"/>
    </row>
  </sheetData>
  <mergeCells count="15">
    <mergeCell ref="B4:K4"/>
    <mergeCell ref="B6:K6"/>
    <mergeCell ref="B8:K8"/>
    <mergeCell ref="B10:K10"/>
    <mergeCell ref="B12:K12"/>
    <mergeCell ref="B14:K14"/>
    <mergeCell ref="B17:K17"/>
    <mergeCell ref="B18:K18"/>
    <mergeCell ref="C20:K20"/>
    <mergeCell ref="B30:B31"/>
    <mergeCell ref="G30:I30"/>
    <mergeCell ref="G33:I33"/>
    <mergeCell ref="C35:D35"/>
    <mergeCell ref="C37:D37"/>
    <mergeCell ref="C39:D39"/>
  </mergeCells>
  <dataValidations count="3">
    <dataValidation allowBlank="true" operator="between" showDropDown="false" showErrorMessage="true" showInputMessage="true" sqref="C20:K20" type="list">
      <formula1>$O$1:$O$24</formula1>
      <formula2>0</formula2>
    </dataValidation>
    <dataValidation allowBlank="false" operator="greaterThan" showDropDown="false" showErrorMessage="true" showInputMessage="false" sqref="C23" type="decimal">
      <formula1>C26*1.25</formula1>
      <formula2>0</formula2>
    </dataValidation>
    <dataValidation allowBlank="false" operator="lessThan" showDropDown="false" showErrorMessage="true" showInputMessage="false" sqref="C26" type="decimal">
      <formula1>C23</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21</TotalTime>
  <Application>LibreOffice/5.3.1.2$Windows_x86 LibreOffice_project/e80a0e0fd1875e1696614d24c32df0f95f03deb2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2017-09-21T21:34:47Z</dcterms:created>
  <dc:creator>efjimenez</dc:creator>
  <dc:description/>
  <dc:language>es-EC</dc:language>
  <cp:lastModifiedBy/>
  <dcterms:modified xsi:type="dcterms:W3CDTF">2018-10-22T09:49:01Z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