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D:\ROBINSON\DIRECCIÓN NACIONAL\2026\ICT_para web\"/>
    </mc:Choice>
  </mc:AlternateContent>
  <xr:revisionPtr revIDLastSave="0" documentId="13_ncr:1_{A9B0628C-9D4A-4291-AA13-AE0F1713E3F5}" xr6:coauthVersionLast="47" xr6:coauthVersionMax="47" xr10:uidLastSave="{00000000-0000-0000-0000-000000000000}"/>
  <bookViews>
    <workbookView xWindow="-108" yWindow="-108" windowWidth="23256" windowHeight="12456" tabRatio="665" firstSheet="6" activeTab="8" xr2:uid="{DB14F404-3339-428D-BA86-10A4817C5696}"/>
  </bookViews>
  <sheets>
    <sheet name="INDICE" sheetId="17" r:id="rId1"/>
    <sheet name="MAPEO DE LA DECLARACIÓN A1" sheetId="6" r:id="rId2"/>
    <sheet name="INGRESOS A2" sheetId="3" r:id="rId3"/>
    <sheet name="COSTOS  GASTOS A3" sheetId="8" r:id="rId4"/>
    <sheet name="CONCILIACIÓN INGRESOS A4" sheetId="9" r:id="rId5"/>
    <sheet name="CONCILIACIÓN COSTOS Y GASTOS A5" sheetId="10" r:id="rId6"/>
    <sheet name="BENEFICIOS TRIBUTARIOS A6" sheetId="13" r:id="rId7"/>
    <sheet name="CRÉDITO TRIBUTARIO A7" sheetId="16" r:id="rId8"/>
    <sheet name="COMERCIO EXTERIOR A8" sheetId="15" r:id="rId9"/>
    <sheet name="INVENTARIOS A9" sheetId="18"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3" i="3" l="1"/>
  <c r="B60" i="3"/>
  <c r="F25" i="3"/>
  <c r="G26" i="6"/>
  <c r="G25" i="6"/>
  <c r="G24" i="6"/>
  <c r="G23" i="6"/>
  <c r="G22" i="6"/>
  <c r="G21" i="6"/>
  <c r="G20" i="6"/>
  <c r="G19" i="6"/>
  <c r="G18" i="6"/>
  <c r="G17" i="6"/>
  <c r="G16" i="6"/>
  <c r="G13" i="6"/>
  <c r="H23" i="18" l="1"/>
  <c r="H24" i="18"/>
  <c r="H25" i="18"/>
  <c r="H26" i="18"/>
  <c r="H21" i="18"/>
  <c r="H20" i="18"/>
  <c r="H27" i="18" l="1"/>
  <c r="T33" i="16"/>
  <c r="S33" i="16"/>
  <c r="R33" i="16"/>
  <c r="Q33" i="16"/>
  <c r="P33" i="16"/>
  <c r="O33" i="16"/>
  <c r="M33" i="16"/>
  <c r="L33" i="16"/>
  <c r="K33" i="16"/>
  <c r="J33" i="16"/>
  <c r="I33" i="16"/>
  <c r="G33" i="16"/>
  <c r="F33" i="16"/>
  <c r="E33" i="16"/>
  <c r="D33" i="16"/>
  <c r="C33" i="16"/>
  <c r="B33" i="16"/>
  <c r="H32" i="16"/>
  <c r="N32" i="16" s="1"/>
  <c r="U32" i="16" s="1"/>
  <c r="H31" i="16"/>
  <c r="N31" i="16" s="1"/>
  <c r="U31" i="16" s="1"/>
  <c r="H30" i="16"/>
  <c r="N30" i="16" s="1"/>
  <c r="U30" i="16" s="1"/>
  <c r="H29" i="16"/>
  <c r="N29" i="16" s="1"/>
  <c r="U29" i="16" s="1"/>
  <c r="H28" i="16"/>
  <c r="H33" i="16" s="1"/>
  <c r="R19" i="16"/>
  <c r="P19" i="16"/>
  <c r="O19" i="16"/>
  <c r="N19" i="16"/>
  <c r="G19" i="16"/>
  <c r="F19" i="16"/>
  <c r="E19" i="16"/>
  <c r="D19" i="16"/>
  <c r="Q18" i="16"/>
  <c r="H18" i="16"/>
  <c r="Q17" i="16"/>
  <c r="H17" i="16"/>
  <c r="Q16" i="16"/>
  <c r="H16" i="16"/>
  <c r="Q15" i="16"/>
  <c r="H15" i="16"/>
  <c r="E24" i="13"/>
  <c r="G23" i="13"/>
  <c r="G22" i="13"/>
  <c r="G21" i="13"/>
  <c r="G20" i="13"/>
  <c r="G19" i="13"/>
  <c r="G18" i="13"/>
  <c r="G17" i="13"/>
  <c r="H19" i="16" l="1"/>
  <c r="S18" i="16"/>
  <c r="S17" i="16"/>
  <c r="Q19" i="16"/>
  <c r="S16" i="16"/>
  <c r="N28" i="16"/>
  <c r="S15" i="16"/>
  <c r="S19" i="16" s="1"/>
  <c r="G24" i="13"/>
  <c r="G26" i="13" s="1"/>
  <c r="N33" i="16" l="1"/>
  <c r="U28" i="16"/>
  <c r="U33" i="16" s="1"/>
  <c r="U135" i="15"/>
  <c r="R135" i="15"/>
  <c r="Q135" i="15"/>
  <c r="Q108" i="15"/>
  <c r="P108" i="15"/>
  <c r="O108" i="15"/>
  <c r="AF88" i="15"/>
  <c r="AE88" i="15"/>
  <c r="AD88" i="15"/>
  <c r="AC88" i="15"/>
  <c r="V88" i="15"/>
  <c r="U88" i="15"/>
  <c r="Y65" i="15"/>
  <c r="V65" i="15"/>
  <c r="U65" i="15"/>
  <c r="W44" i="15"/>
  <c r="P44" i="15"/>
  <c r="O44" i="15"/>
  <c r="Y22" i="15"/>
  <c r="S22" i="15"/>
  <c r="R22" i="15"/>
  <c r="H72" i="10"/>
  <c r="H61" i="10"/>
  <c r="G50" i="10"/>
  <c r="G41" i="10"/>
  <c r="G33" i="10"/>
  <c r="G42" i="10" s="1"/>
  <c r="G51" i="10" s="1"/>
  <c r="K22" i="10"/>
  <c r="F208" i="8"/>
  <c r="F204" i="8"/>
  <c r="F184" i="8"/>
  <c r="F195" i="8" s="1"/>
  <c r="F164" i="8"/>
  <c r="F174" i="8" s="1"/>
  <c r="G153" i="8"/>
  <c r="G131" i="8"/>
  <c r="G136" i="8" s="1"/>
  <c r="G138" i="8" s="1"/>
  <c r="G147" i="8" s="1"/>
  <c r="F122" i="8"/>
  <c r="F116" i="8"/>
  <c r="F118" i="8" s="1"/>
  <c r="F104" i="8"/>
  <c r="F106" i="8" s="1"/>
  <c r="F99" i="8"/>
  <c r="F102" i="8" s="1"/>
  <c r="F88" i="8"/>
  <c r="F82" i="8"/>
  <c r="F84" i="8" s="1"/>
  <c r="F64" i="8"/>
  <c r="F60" i="8"/>
  <c r="F58" i="8"/>
  <c r="F48" i="8"/>
  <c r="F42" i="8"/>
  <c r="F44" i="8" s="1"/>
  <c r="F23" i="8"/>
  <c r="F17" i="8"/>
  <c r="F19" i="8" s="1"/>
  <c r="H73" i="10" l="1"/>
  <c r="F50" i="8"/>
  <c r="F66" i="8"/>
  <c r="F210" i="8"/>
  <c r="F90" i="8"/>
  <c r="F108" i="8"/>
  <c r="F124" i="8"/>
  <c r="G148" i="8"/>
  <c r="G149" i="8" s="1"/>
  <c r="G155" i="8" s="1"/>
  <c r="F25" i="8"/>
  <c r="G36" i="9" l="1"/>
  <c r="G26" i="9"/>
  <c r="G37" i="9" l="1"/>
  <c r="C25" i="3" l="1"/>
  <c r="B25" i="3"/>
</calcChain>
</file>

<file path=xl/sharedStrings.xml><?xml version="1.0" encoding="utf-8"?>
<sst xmlns="http://schemas.openxmlformats.org/spreadsheetml/2006/main" count="1322" uniqueCount="710">
  <si>
    <t>Exportaciones</t>
  </si>
  <si>
    <t>(a)</t>
  </si>
  <si>
    <t>(b)</t>
  </si>
  <si>
    <t>(c )</t>
  </si>
  <si>
    <t>(d)</t>
  </si>
  <si>
    <t>(e=a+b+c+d)</t>
  </si>
  <si>
    <t>Emitidas</t>
  </si>
  <si>
    <t>(i)</t>
  </si>
  <si>
    <t>(e)</t>
  </si>
  <si>
    <t>(g)</t>
  </si>
  <si>
    <t>(h)</t>
  </si>
  <si>
    <t>INFORME DE CUMPLIMIENTO TRIBUTARIO</t>
  </si>
  <si>
    <t>Índice</t>
  </si>
  <si>
    <t>RAZÓN SOCIAL:</t>
  </si>
  <si>
    <t>COMPAÑÍA XYZ S.A.</t>
  </si>
  <si>
    <t>RUC:</t>
  </si>
  <si>
    <t>XXXXXXXXXXXXX</t>
  </si>
  <si>
    <t>EJERCICIO FISCAL AUDITADO:</t>
  </si>
  <si>
    <t>ANEXO No. 2</t>
  </si>
  <si>
    <t>DETALLE DE LA DECLARACIÓN DE IMPUESTO A LA RENTA</t>
  </si>
  <si>
    <t>Datos de la declaración del Impuesto a la Renta (a)</t>
  </si>
  <si>
    <t>Información contable</t>
  </si>
  <si>
    <t xml:space="preserve">Diferencias
</t>
  </si>
  <si>
    <t>Observaciones</t>
  </si>
  <si>
    <t>Número de Casillero</t>
  </si>
  <si>
    <t>Nombre del Casillero</t>
  </si>
  <si>
    <t>Valor declarado</t>
  </si>
  <si>
    <t xml:space="preserve">Código de cuenta contable 
(al máximo detalle) </t>
  </si>
  <si>
    <t>Nombre de la Cuenta</t>
  </si>
  <si>
    <t>Saldo final</t>
  </si>
  <si>
    <t>{1}</t>
  </si>
  <si>
    <t>311</t>
  </si>
  <si>
    <t>Efectivo y equivalentes al efectivo</t>
  </si>
  <si>
    <t>1.1.1.01.01.01</t>
  </si>
  <si>
    <t>Caja efectivo</t>
  </si>
  <si>
    <t>1.1.1.02.01.01</t>
  </si>
  <si>
    <t>Banco del Pichincha 4977120064</t>
  </si>
  <si>
    <t>1.1.1.02.01.02</t>
  </si>
  <si>
    <t>Banco del Pichincha 3265234500</t>
  </si>
  <si>
    <t>REFERENCIAS:</t>
  </si>
  <si>
    <r>
      <rPr>
        <b/>
        <sz val="9"/>
        <rFont val="Arial"/>
        <family val="2"/>
      </rPr>
      <t xml:space="preserve">a) </t>
    </r>
    <r>
      <rPr>
        <sz val="9"/>
        <rFont val="Arial"/>
        <family val="2"/>
      </rPr>
      <t>Corresponde al número, nombre y valor del casillero del formulario declaración del impuesto a la renta válida y presentación de estados financieros para sociedades y establecimientos permanentes.</t>
    </r>
    <r>
      <rPr>
        <b/>
        <sz val="9"/>
        <rFont val="Arial"/>
        <family val="2"/>
      </rPr>
      <t xml:space="preserve">
b)</t>
    </r>
    <r>
      <rPr>
        <sz val="9"/>
        <rFont val="Arial"/>
        <family val="2"/>
      </rPr>
      <t xml:space="preserve"> La información contable conforme los registros de acuerdo a los códigos y nombres de las cuentas contables deberán ser ingresados al máximo detalle posible, de tal forma que los componentes de cada casillero se puedan identificar claramente hasta la cuenta auxiliar contable desde el saldo inicial, los movimientos del período (debe haber) y el saldo final  de acuerdo al Balance de Comprobación; que corresponde al valor declarado y auditado.
</t>
    </r>
    <r>
      <rPr>
        <b/>
        <sz val="9"/>
        <rFont val="Arial"/>
        <family val="2"/>
      </rPr>
      <t xml:space="preserve">c) </t>
    </r>
    <r>
      <rPr>
        <sz val="9"/>
        <rFont val="Arial"/>
        <family val="2"/>
      </rPr>
      <t xml:space="preserve">En caso de existir diferencias, se debe revelar la explicación de las mismas y referenciar en la columna "Observaciones" de este Anexo; con mayor detalle se explicará en las </t>
    </r>
    <r>
      <rPr>
        <b/>
        <sz val="9"/>
        <rFont val="Arial"/>
        <family val="2"/>
      </rPr>
      <t xml:space="preserve">'Recomendaciones sobre Aspectos Tributarios'.
d) </t>
    </r>
    <r>
      <rPr>
        <sz val="9"/>
        <rFont val="Arial"/>
        <family val="2"/>
      </rPr>
      <t xml:space="preserve">Registre las observaciones realizadas por la Administración Tributaria correspondiente a procesos de determinaciones tributarias o por liquidación de diferencias en ejercicios fiscales anteriores, además indicar si requirió declaración sustitutiva que afecte al casillero declarado.
</t>
    </r>
  </si>
  <si>
    <t>Concepto</t>
  </si>
  <si>
    <t>ANEXO No. 3</t>
  </si>
  <si>
    <t>CONCILIACIÓN TRIBUTARIA - DIFERENCIAS PERMANENTES</t>
  </si>
  <si>
    <t>INGRESOS EXENTOS /  INGRESOS NO OBJETO DE IMPUESTO A LA RENTA / INGRESOS SUJETOS A IMPUESTO A LA RENTA ÚNICO / INGRESOS SUJETOS AL RIMPE</t>
  </si>
  <si>
    <t>Detalle de Ingresos exentos / no objeto de impuesto a la renta / sujetos a impuesto a la renta único / sujeto al Rimpe</t>
  </si>
  <si>
    <t>Identificación del ingreso</t>
  </si>
  <si>
    <t>No. Casillero de la declaración de impuesto a la renta</t>
  </si>
  <si>
    <t>Código de cuenta contable</t>
  </si>
  <si>
    <t>Nombre de la cuenta contable</t>
  </si>
  <si>
    <t>Descripción del tipo de ingreso exento / no objeto de impuesto a la renta / sujeto a impuesto a la renta único / sujeto al RIMPE</t>
  </si>
  <si>
    <t>Normativa de respaldo del ingreso exento / no objeto de impuesto a la renta / sujeto a impuesto a la renta único / sujeto al RIMPE</t>
  </si>
  <si>
    <t>Valor total en libros contables</t>
  </si>
  <si>
    <t>(c)</t>
  </si>
  <si>
    <t>(f)</t>
  </si>
  <si>
    <t>INGRESOS EXENTOS</t>
  </si>
  <si>
    <t>Conciliación de los ingresos exentos / no objeto de impuesto a la renta / sujetos a impuesto a la renta único / sujetos al RIMPE declarados vs. Libros</t>
  </si>
  <si>
    <t>Descripción</t>
  </si>
  <si>
    <t xml:space="preserve">No. Casillero de la declaración de impuesto a la renta </t>
  </si>
  <si>
    <t>Total</t>
  </si>
  <si>
    <t>Dividendos exentos y efectos por método de participación</t>
  </si>
  <si>
    <t>Otras rentas exentas e ingresos no objeto de impuesto a la renta</t>
  </si>
  <si>
    <t>Ingresos sujetos a impuesto a la renta único</t>
  </si>
  <si>
    <t>Ingresos sujetos al Impuesto a la Renta del RIMPE</t>
  </si>
  <si>
    <t xml:space="preserve">NOTAS :
</t>
  </si>
  <si>
    <t>EJERCICIO FISCAL:</t>
  </si>
  <si>
    <t>REVISIÓN GENERAL DE LÍMITES DE DEDUCCIONES</t>
  </si>
  <si>
    <t>GASTOS DE GESTIÓN</t>
  </si>
  <si>
    <t>Cálculo del valor máximo de deducibilidad de gastos de gestión</t>
  </si>
  <si>
    <t>Referencia</t>
  </si>
  <si>
    <t>Valor</t>
  </si>
  <si>
    <t xml:space="preserve">Observaciones
</t>
  </si>
  <si>
    <t>Total gastos declarados</t>
  </si>
  <si>
    <t>Gastos de gestión declarados</t>
  </si>
  <si>
    <t>{2}</t>
  </si>
  <si>
    <t>-</t>
  </si>
  <si>
    <t xml:space="preserve">Total gastos generales (base para el cálculo del valor máximo de deducibilidad de gastos de gestión)                                                                                              </t>
  </si>
  <si>
    <t>{3}={1-2}</t>
  </si>
  <si>
    <t>{4}</t>
  </si>
  <si>
    <t xml:space="preserve">Valor máximo de deducibilidad de gastos de gestión           </t>
  </si>
  <si>
    <t>{5}={3*4}</t>
  </si>
  <si>
    <t>{6}</t>
  </si>
  <si>
    <t>Gastos de gestión declarados como no deducibles</t>
  </si>
  <si>
    <t>{7}</t>
  </si>
  <si>
    <t>Gastos de gestión declarados como deducibles</t>
  </si>
  <si>
    <t>{8}={6-7}</t>
  </si>
  <si>
    <t>{9}={8-5}</t>
  </si>
  <si>
    <t>GASTOS DE VIAJE</t>
  </si>
  <si>
    <t>Cálculo del valor máximo de deducibilidad de gastos de viaje</t>
  </si>
  <si>
    <t>Total Ingresos</t>
  </si>
  <si>
    <t>{3}</t>
  </si>
  <si>
    <t>Diferencias temporarias - Por contratos de construcción (generación)</t>
  </si>
  <si>
    <t>{5}</t>
  </si>
  <si>
    <t>Diferencias temporarias - Por mediciones de activos biológicos al valor razonable menos costos de venta / Ingresos (generación)</t>
  </si>
  <si>
    <t>Diferencias temporarias - Por contratos de construcción (reversión)</t>
  </si>
  <si>
    <t>{8}</t>
  </si>
  <si>
    <t>Diferencias temporarias - Por mediciones de activos biológicos al valor razonable menos costos de venta / Ingresos (reversión)</t>
  </si>
  <si>
    <t>{9}</t>
  </si>
  <si>
    <t>{10}</t>
  </si>
  <si>
    <t xml:space="preserve">Total ingresos gravados (base para el cálculo del valor máximo de deducibilidad de gastos de viaje)                                                                                              </t>
  </si>
  <si>
    <t>{11}={1-2-3-4-5-6-7+8+9+10}</t>
  </si>
  <si>
    <t xml:space="preserve">Porcentaje máximo de deducibilidad de gastos de viaje </t>
  </si>
  <si>
    <t>{12}</t>
  </si>
  <si>
    <t>Valor máximo de deducibilidad de gastos de viaje</t>
  </si>
  <si>
    <t>{13}={11*12}</t>
  </si>
  <si>
    <t>Gastos de viaje declarados</t>
  </si>
  <si>
    <t>{14}</t>
  </si>
  <si>
    <t>Gastos de viaje declarados como no deducibles</t>
  </si>
  <si>
    <t>{15}</t>
  </si>
  <si>
    <t>Gastos de viaje declarados como deducibles</t>
  </si>
  <si>
    <t>{16}={14-15}</t>
  </si>
  <si>
    <t>{17}={16-13}</t>
  </si>
  <si>
    <t>GASTOS INDIRECTOS ASIGNADOS DESDE EL EXTERIOR POR PARTES RELACIONADAS</t>
  </si>
  <si>
    <t>Cálculo del valor máximo de deducibilidad de gastos indirectos asignados desde el exterior por partes relacionadas</t>
  </si>
  <si>
    <t xml:space="preserve">Utilidad gravable (base imponible) sin incluir límites </t>
  </si>
  <si>
    <t>7205+7206</t>
  </si>
  <si>
    <t>Costos y gastos indirectos asignados desde el exterior por partes relacionadas declarados</t>
  </si>
  <si>
    <t xml:space="preserve">Base imponible más el valor de los gastos indirectos asignados desde el exterior por partes relacionadas (base para el cálculo del valor máximo de deducibilidad de los gastos indirectos asignados desde el exterior por partes relacionadas)                                                                                       </t>
  </si>
  <si>
    <t>{3}={1+2}</t>
  </si>
  <si>
    <t>Porcentaje máximo de deducibilidad de gastos indirectos asignados desde el exterior por partes relacionadas</t>
  </si>
  <si>
    <t xml:space="preserve">Valor máximo de deducibilidad de gastos indirectos asignados desde el exterior por partes relacionadas </t>
  </si>
  <si>
    <t>Costos y gastos indirectos asignados desde el exterior por partes relacionadas declarados como no deducibles</t>
  </si>
  <si>
    <t>Costos y gastos indirectos asignados desde el exterior por partes relacionadas declarados como deducibles</t>
  </si>
  <si>
    <t>GASTOS DE PROMOCIÓN Y PUBLICIDAD</t>
  </si>
  <si>
    <t>Cálculo del valor máximo de deducibilidad de gastos de promoción y publicidad</t>
  </si>
  <si>
    <t xml:space="preserve">Total ingresos gravados (base para el cálculo del valor máximo de deducibilidad de gastos de promoción y publicidad)                                                                                              </t>
  </si>
  <si>
    <t>Valor máximo de deducibilidad de gastos de promoción y publicidad</t>
  </si>
  <si>
    <t>Gastos de promoción y publicidad declarados</t>
  </si>
  <si>
    <t>Gastos de promoción y publicidad declarados como no deducibles</t>
  </si>
  <si>
    <t>Gastos de promoción y publicidad declarados como deducibles</t>
  </si>
  <si>
    <t>GASTOS DE INTERESES POR CRÉDITOS DEL EXTERIOR CON PARTES RELACIONADAS</t>
  </si>
  <si>
    <t>Cálculo del valor máximo de deducibilidad de gastos de intereses por créditos del exterior con partes relacionadas</t>
  </si>
  <si>
    <t>Total Patrimonio</t>
  </si>
  <si>
    <t>Relación entre el total del endeudamiento externo y el patrimonio del contribuyente</t>
  </si>
  <si>
    <t>{3}={1/2}</t>
  </si>
  <si>
    <t>Valor de intereses por créditos del exterior con partes relacionadas según el contribuyente</t>
  </si>
  <si>
    <t>{6}={(5*4) / 3}</t>
  </si>
  <si>
    <t>7278+7290</t>
  </si>
  <si>
    <t>7279+7291</t>
  </si>
  <si>
    <t>Gastos de intereses por créditos del exterior con partes relacionadas declarados como deducibles</t>
  </si>
  <si>
    <t>{9}={7-8}</t>
  </si>
  <si>
    <t>{10}={9-6}</t>
  </si>
  <si>
    <t>GASTOS DE INSTALACIÓN, ORGANIZACIÓN Y SIMILARES</t>
  </si>
  <si>
    <t>Cálculo del valor máximo de deducibilidad de gastos de instalación, organización y similares</t>
  </si>
  <si>
    <t xml:space="preserve">Utilidad gravable (base imponible) </t>
  </si>
  <si>
    <t>7235+7236</t>
  </si>
  <si>
    <t xml:space="preserve">Costos y gastos de instalación, organización y similares </t>
  </si>
  <si>
    <t xml:space="preserve">Base imponible más el valor de los gastos de instalación, organización y similares </t>
  </si>
  <si>
    <t>Valor máximo de deducibilidad de gastos de instalación, organización y similares</t>
  </si>
  <si>
    <t>Costos y gastos de instalación, organización y similares declarados</t>
  </si>
  <si>
    <t>Costos y gastos de instalación, organización y similares declarados como no deducibles</t>
  </si>
  <si>
    <t>Costos y gastos de instalación, organización y similares declarados como deducibles</t>
  </si>
  <si>
    <t>Cálculo del deterioro acumulado de cuentas incobrables</t>
  </si>
  <si>
    <t>Saldo de la cartera total del período corriente</t>
  </si>
  <si>
    <t>(c= a+b)</t>
  </si>
  <si>
    <t>Relacionados</t>
  </si>
  <si>
    <t>No relacionados</t>
  </si>
  <si>
    <t>Límite del valor del deterioro acumulado correspondiente a créditos incobrables</t>
  </si>
  <si>
    <t>(e= c*d)</t>
  </si>
  <si>
    <t xml:space="preserve">Valor para alcanzar el límite en el deterioro acumulado correspondiente a créditos incobrables </t>
  </si>
  <si>
    <t>(g= e - f)</t>
  </si>
  <si>
    <t>Cálculo del gasto por deterioro en el valor de cuentas incobrables</t>
  </si>
  <si>
    <t>Créditos comerciales concedidos en el ejercicio fiscal auditado a No Relacionados y que se encuentran pendientes de cobro.</t>
  </si>
  <si>
    <t xml:space="preserve">Porcentaje máximo de deducibilidad por deterioro en el valor de activos financieros (provisiones para créditos incobrables)                                        </t>
  </si>
  <si>
    <t>Cálculo del valor de deducibilidad de gastos por deterioro en el valor de cuentas por cobrar (si existe un valor pendiente para alcanzar el límite del deterioro acumulado)</t>
  </si>
  <si>
    <t>(c= a*b)</t>
  </si>
  <si>
    <t>Revisión del valor que puede sobrepasar el límite del deterioro acumulado correspondiente a cuentas por cobrar</t>
  </si>
  <si>
    <t>Valor máximo de deducibilidad de gastos por deterioro en el valor de cuentas por cobrar</t>
  </si>
  <si>
    <t>(f= c - e)</t>
  </si>
  <si>
    <t>Gastos por pérdidas netas por deterioro en el valor de activos financieros (provisiones para créditos incobrables) declarados</t>
  </si>
  <si>
    <t>Gastos por pérdidas netas por deterioro en el valor de activos financieros (provisiones para créditos incobrables) declarados como no deducibles</t>
  </si>
  <si>
    <t>Gastos por pérdidas netas por deterioro en el valor de activos financieros (provisiones para créditos incobrables) declarados como deducibles</t>
  </si>
  <si>
    <t>(i= g-h)</t>
  </si>
  <si>
    <t>(j= i - f)</t>
  </si>
  <si>
    <t>DONACIONES QUE SE DESTINEN EN CARRERAS DE PREGRADO Y POSTGRADO AFINES A LAS CIENCIAS DE LA EDUCACIÓN</t>
  </si>
  <si>
    <t>Cálculo del valor máximo de deducibilidad de los recursos y/o donaciones que se destinen en carreras de pregrado y postgrado afines a las Ciencias de la Educación, entregados a Instituciones de Educación Superior</t>
  </si>
  <si>
    <t>Valor máximo de deducibilidad de donaciones entregados a Instituciones de Educación Superior</t>
  </si>
  <si>
    <t>{3}={1*2}</t>
  </si>
  <si>
    <t>RUC</t>
  </si>
  <si>
    <t xml:space="preserve">RAZÓN SOCIAL </t>
  </si>
  <si>
    <t>No. ADHESIVO FORMULARIO</t>
  </si>
  <si>
    <t>No. CERTIFICADO</t>
  </si>
  <si>
    <t>FECHA DE ENTREGA DE LOS RECURSOS/DONACIONES</t>
  </si>
  <si>
    <t>DESTINO Y USO</t>
  </si>
  <si>
    <t>DATOS DE LA INSTITUCIÓN DE EDUCACIÓN SUPERIOR</t>
  </si>
  <si>
    <t>{5}={4-3}</t>
  </si>
  <si>
    <t>DONACIONES, INVERSIONES Y/O PATROCINIOS A PROGRAMAS AMBIENTALES</t>
  </si>
  <si>
    <t>Cálculo del valor máximo de deducibilidad de donaciones, inversiones y/o patrocinios a programas ambientales</t>
  </si>
  <si>
    <t xml:space="preserve">Total ingresos gravados                                                                            </t>
  </si>
  <si>
    <t>Porcentaje máximo Donaciones, inversiones y/o patrocinios a programas ambientales</t>
  </si>
  <si>
    <t>Valor máximo de deducibilidad de Donaciones, inversiones y/o patrocinios a programas ambientales</t>
  </si>
  <si>
    <t>FECHA RECEPCIÓN DONACIONES, INVERSIONES Y/O PATROCINIOS A PROGRAMAS AMBIENTALES</t>
  </si>
  <si>
    <t>UBICACIÓN CIUDAD ECUADOR</t>
  </si>
  <si>
    <t>DATOS DE LA ORGANIZACIÓN /PROGRAMA RECIBE DONACIONES, INVERSIONES Y/O PATROCINIOS A PROGRAMAS AMBIENTALES</t>
  </si>
  <si>
    <t>GASTOS OPERACIONES DE REGALÍAS, SERVICIOS TÉCNICOS. ADMINISTRATIVOS Y DE CONSULTORÍA CON PARTES RELACIONADAS</t>
  </si>
  <si>
    <t>Cálculo del valor máximo de deducibilidad de gastos en operaciones de regalías, servicios técnicos, administrativos y de consultoría con partes relacionadas</t>
  </si>
  <si>
    <t>Ingresos Gravables</t>
  </si>
  <si>
    <t>7223+7224+7226+7227</t>
  </si>
  <si>
    <t>Costos y gastos operaciones de regalías, servicios técnicos, administrativos y de consultoría con partes relacionadas declarados</t>
  </si>
  <si>
    <t>7225+7228</t>
  </si>
  <si>
    <t>Costos y gastos de operaciones de regalías, servicios técnicos, administrativos y de consultoría con partes relacionadas declarados como no deducibles</t>
  </si>
  <si>
    <t>Costos y gastos  declarados de costos y gastos de operaciones de regalías, servicios técnicos, administrativos y de consultoría con partes relacionadas como deducibles</t>
  </si>
  <si>
    <t>{6}={4-5}</t>
  </si>
  <si>
    <t>{7}={6-3}</t>
  </si>
  <si>
    <r>
      <rPr>
        <b/>
        <sz val="9"/>
        <rFont val="Arial"/>
        <family val="2"/>
      </rPr>
      <t xml:space="preserve">CERTIFICACIÓN:  </t>
    </r>
    <r>
      <rPr>
        <sz val="9"/>
        <rFont val="Arial"/>
        <family val="2"/>
      </rPr>
      <t>Al cargar el presente Anexo en la plataforma del 'SRI en Línea' previa autenticación e ingreso con usuario y contraseña, el representante legal del sujeto pasivo y su contador certifican la veracidad del contenido de este anexo del Informe de Cumplimiento Tributario.</t>
    </r>
  </si>
  <si>
    <t>ANEXO No. 4</t>
  </si>
  <si>
    <t xml:space="preserve">GASTOS NO DEDUCIBLES LOCALES Y DEL EXTERIOR / GASTOS INCURRIDOS PARA GENERAR INGRESOS EXENTOS / </t>
  </si>
  <si>
    <t>COSTOS Y GASTOS INCURRIDOS PARA GENERAR INGRESOS SUJETOS AL IMPUESTO A LA RENTA DEL RIMPE</t>
  </si>
  <si>
    <t>A. Detalle de gastos no deducibles locales y del exterior / incurridos para generar ingresos exentos / atribuidos a ingresos no objetos de impuesto a la renta / incurridos para generar ingresos sujetos a impuesto a la renta único / costos y gastos incurridos para generar ingresos sujetos al Impuesto a la Renta del RIMPE</t>
  </si>
  <si>
    <t>Identificación del gasto</t>
  </si>
  <si>
    <t>Descripción del tipo de gasto no deducible local y del exterior / incurridos para generar ingresos exentos / atribuidos a ingresos no objetos de impuesto a la renta / incurridos para generar ingresos sujetos a impuesto a la renta único / costos y gastos incurridos para generar ingresos sujetos al Impuesto a la Renta del RIMPE</t>
  </si>
  <si>
    <t>Normativa aplicable para considerar al gasto no deducible local y del exterior / incurridos para generar ingresos exentos / atribuidos a ingresos no objetos de impuesto a la renta / incurridos para generar ingresos sujetos a impuesto a la renta único / costos y gastos incurridos para generar ingresos sujetos al Impuesto a la Renta del RIMPE</t>
  </si>
  <si>
    <t>Descripción del tipo de ingreso exento / no objeto de impuesto a la renta / sujeto a impuesto a la renta único / sujeto al RIMPE con el que se relaciona el costo o gasto</t>
  </si>
  <si>
    <t>B. Aplicación del ajuste cuando el contribuyente no ha diferenciado en su contabilidad los costos y gastos directamente atribuibles a la generación de ingresos exentos</t>
  </si>
  <si>
    <t xml:space="preserve">Descripción </t>
  </si>
  <si>
    <t>No. Casillero de la declaración de impuesto a la renta (en caso de aplicar)</t>
  </si>
  <si>
    <t>Ingresos exentos:</t>
  </si>
  <si>
    <t>XXXXXXXXX</t>
  </si>
  <si>
    <t>Total ingresos exentos para la aplicación del ajuste</t>
  </si>
  <si>
    <t>Total Ingresos declarados en el impuesto a la renta</t>
  </si>
  <si>
    <t>(±) Ajustes al valor de ingresos (conciliación tributaria):</t>
  </si>
  <si>
    <t>Total ingresos para la aplicación del ajuste</t>
  </si>
  <si>
    <t>Porcentaje que representan los ingresos exentos sobre el total de ingresos</t>
  </si>
  <si>
    <t>{4}={2 / 3}</t>
  </si>
  <si>
    <t>Total Costos y Gastos declarados en el impuesto a la renta</t>
  </si>
  <si>
    <t>(±) Ajustes al valor de costos y gastos (conciliación tributaria):</t>
  </si>
  <si>
    <t>Total costos y gastos para la aplicación del ajuste</t>
  </si>
  <si>
    <t>Valor del ajuste que corresponde a costos y gastos incurridos para generar ingresos exentos</t>
  </si>
  <si>
    <t>{6}={4 * 5}</t>
  </si>
  <si>
    <t>C. Cálculo de la participación a trabajadores atribuible a ingresos exentos y no objeto del impuesto a la renta</t>
  </si>
  <si>
    <t>Gastos incurridos para generar ingresos exentos y gastos atribuidos a ingresos no objeto de impuesto a la renta</t>
  </si>
  <si>
    <t>Participación a trabajadores atribuibles a ingresos exentos y no objeto del impuesto a la renta</t>
  </si>
  <si>
    <t>{10}={7*15%}+{{8-9}*15%}</t>
  </si>
  <si>
    <t>D. Conciliación de los gastos no deducibles locales y del exterior / incurridos para generar ingresos exentos / atribuidos a ingresos no objetos de impuesto a la renta / incurridos para generar ingresos sujetos a impuesto a la renta único declarados / costos y gastos incurridos para generar ingresos sujetos al Impuesto a la Renta del RIMPE vs. Libros</t>
  </si>
  <si>
    <t>Gastos no deducibles locales</t>
  </si>
  <si>
    <t>{11}</t>
  </si>
  <si>
    <t>Gastos no deducibles del exterior</t>
  </si>
  <si>
    <t>{13}</t>
  </si>
  <si>
    <t>Costos y gastos deducibles incurridos para generar ingresos sujetos a impuesto a la renta único</t>
  </si>
  <si>
    <t>Costos y gastos incurridos para generar ingresos sujetos al Impuesto a la Renta del RIMPE</t>
  </si>
  <si>
    <t>{16}</t>
  </si>
  <si>
    <t>Total gastos no deducibles locales y del exterior / incurridos para generar ingresos exentos / atribuidos a ingresos no objetos de impuesto a la renta / incurridos para generar ingresos sujetos a impuesto a la renta único declarados</t>
  </si>
  <si>
    <t>{17}={11+12+13+14+15+16}</t>
  </si>
  <si>
    <t>{18}={1+6+10-17}</t>
  </si>
  <si>
    <t xml:space="preserve"> E. Detalle de Gastos no Deducibles con signo negativo que forman parte del casillero 806/807</t>
  </si>
  <si>
    <t>No. Cuenta contable</t>
  </si>
  <si>
    <t>Motivo considerado para el reverso de Gasto No Deducible (Breve Descripción)</t>
  </si>
  <si>
    <t>Normativa Financiera que respalda el ajuste (especificar artículo o base legal)</t>
  </si>
  <si>
    <t>Normativa Tributaria que respalda el reverso (incluir base legal considerada)</t>
  </si>
  <si>
    <r>
      <t xml:space="preserve">OPERACIONES CON EL EXTERIOR </t>
    </r>
    <r>
      <rPr>
        <b/>
        <u/>
        <sz val="9"/>
        <color indexed="57"/>
        <rFont val="Arial"/>
        <family val="2"/>
      </rPr>
      <t/>
    </r>
  </si>
  <si>
    <t xml:space="preserve">(SE EXCLUYEN EXPORTACIONES E IMPORTACIONES DE BIENES) </t>
  </si>
  <si>
    <t>1.- PAGOS AL EXTERIOR</t>
  </si>
  <si>
    <t>Nombre de cuenta contable</t>
  </si>
  <si>
    <t>Ejercicio fiscal al que corresponde la transacción por la que se realiza el pago</t>
  </si>
  <si>
    <t>Datos de la persona natural / sociedad proveedor del exterior</t>
  </si>
  <si>
    <t>Descripción de la transacción</t>
  </si>
  <si>
    <t>País con el cual se mantiene el CDI</t>
  </si>
  <si>
    <t>Tipo de renta según CDI</t>
  </si>
  <si>
    <t>Artículo del CDI que aplicó</t>
  </si>
  <si>
    <t>Moneda de transacción
(Dólar, Euro, etc.)</t>
  </si>
  <si>
    <t>Monto total de la transacción en la moneda de pago</t>
  </si>
  <si>
    <t>Monto total de la transacción en dólares</t>
  </si>
  <si>
    <t>Forma de pago (transferencia, tarjeta de crédito, compensación de cuentas)</t>
  </si>
  <si>
    <t>¿El pago es considerado como gravado? 
(SI/NO)</t>
  </si>
  <si>
    <t>¿Efectuó retención?
(SI/NO)</t>
  </si>
  <si>
    <t>Base imponible para retención
(USD)</t>
  </si>
  <si>
    <t xml:space="preserve">Porcentaje de impuesto aplicado </t>
  </si>
  <si>
    <t>Monto de retención efectuada
(USD)</t>
  </si>
  <si>
    <t>El pago es considerado como gasto deducible? 
(SI/NO)</t>
  </si>
  <si>
    <t>No. Identificación tributaria</t>
  </si>
  <si>
    <t>Nombres y apellidos / Razón social</t>
  </si>
  <si>
    <t xml:space="preserve">País de residencia fiscal </t>
  </si>
  <si>
    <t>Código o número identificador del Certificado de Residencia Fiscal</t>
  </si>
  <si>
    <t>¿Es parte relacionada? (SI/NO)</t>
  </si>
  <si>
    <t>Normativa para ser considerada como parte relacionada</t>
  </si>
  <si>
    <t>TOTAL</t>
  </si>
  <si>
    <t>B. Detalle de pagos al exterior sin aplicación de Convenios para Evitar la Doble Imposición (CDI)</t>
  </si>
  <si>
    <t>Datos de la persona natural / sociedad del exterior</t>
  </si>
  <si>
    <t>El pago es considerado como gravado? 
(SI/NO)</t>
  </si>
  <si>
    <t>¿Por qué no es gravado?</t>
  </si>
  <si>
    <t>Normativa de soporte que aplicó para no efectuar la retención</t>
  </si>
  <si>
    <t>Porcentaje de retención</t>
  </si>
  <si>
    <t>¿Requiere certificación de auditores independientes?
(SI/NO)</t>
  </si>
  <si>
    <t>Identificación del auditor independiente que realiza la certificación</t>
  </si>
  <si>
    <t>País de residencia del auditor independiente que realiza la certificación</t>
  </si>
  <si>
    <t>¿Aplicó un Convenio para Evitar la Doble Imposición?
(SI/NO)</t>
  </si>
  <si>
    <t xml:space="preserve">País con el que aplicó el Convenio para Evitar la Doble Imposición </t>
  </si>
  <si>
    <t>País de residencia fiscal o domicilio</t>
  </si>
  <si>
    <t>( e)</t>
  </si>
  <si>
    <t>Datos del intermediario del reembolso</t>
  </si>
  <si>
    <t>Datos del proveedor del exterior</t>
  </si>
  <si>
    <t>¿Se aplicó un CDI?
(SI/NO)</t>
  </si>
  <si>
    <t>Razón social del auditor independiente que realiza la certificación</t>
  </si>
  <si>
    <t>País de residencia fiscal</t>
  </si>
  <si>
    <t>¿A quién se dio derecho del CDI?
(intermediario/proveedor)</t>
  </si>
  <si>
    <t>D. Detalle de créditos del exterior y el pago de intereses y capital. Se incluyen todas las operaciones del exterior.</t>
  </si>
  <si>
    <t>Según información registrada en los Formularios de Registro de Créditos Externos del Banco Central del Ecuador (BCE)</t>
  </si>
  <si>
    <t>Tasa de Interés del Crédito 
(Fija o Variable)</t>
  </si>
  <si>
    <t>Tipo de deuda (Originaria o Renegociada)</t>
  </si>
  <si>
    <t>Tipo de cambio  en dólares a la fecha de registro contable</t>
  </si>
  <si>
    <t>Saldo inicial del capital
(USD)</t>
  </si>
  <si>
    <t>Saldo del capital al
31 de diciembre del año auditado
(USD)</t>
  </si>
  <si>
    <t>Pagos por intereses</t>
  </si>
  <si>
    <t>Pagos de capital</t>
  </si>
  <si>
    <t>Pagos de capital por el año auditado</t>
  </si>
  <si>
    <t>Datos del prestamista</t>
  </si>
  <si>
    <t>Ubicación del origen</t>
  </si>
  <si>
    <t>Fecha de las operaciones</t>
  </si>
  <si>
    <t>Número del registro</t>
  </si>
  <si>
    <t>Porcentaje de tasa de interés</t>
  </si>
  <si>
    <t>Plazo 
(meses)</t>
  </si>
  <si>
    <t>Destino del crédito</t>
  </si>
  <si>
    <t>Moneda de pago
(Dólar, Euro, etc.)</t>
  </si>
  <si>
    <t>Monto del crédito en la moneda de pago</t>
  </si>
  <si>
    <t>Monto del crédito en dólares</t>
  </si>
  <si>
    <t>¿Es una Institución Financiera del exterior legalmente establecida? (SI/NO)</t>
  </si>
  <si>
    <t>¿Es una entidad no financiera especializada calificada? 
(SI/NO)</t>
  </si>
  <si>
    <t>Ciudad</t>
  </si>
  <si>
    <t>País</t>
  </si>
  <si>
    <t>Suscripción</t>
  </si>
  <si>
    <t>Desembolso</t>
  </si>
  <si>
    <t>Registro</t>
  </si>
  <si>
    <t>Datos de la contraparte extranjera</t>
  </si>
  <si>
    <t>Activo subyacente</t>
  </si>
  <si>
    <t>No. Contratos vigentes en el año auditado</t>
  </si>
  <si>
    <t>Fecha de inicio del contrato</t>
  </si>
  <si>
    <t>Fecha de vencimiento del contrato</t>
  </si>
  <si>
    <t>Valor del derivado financiero al 01 de enero del año  auditado</t>
  </si>
  <si>
    <t>Valor del derivado financiero al 31 de diciembre del año  auditado</t>
  </si>
  <si>
    <t>Ganancia / Pérdida en el año auditado</t>
  </si>
  <si>
    <t>2.- INGRESOS DEL EXTERIOR</t>
  </si>
  <si>
    <t>Datos de la persona natural / sociedad cliente del exterior que realizó el pago</t>
  </si>
  <si>
    <t>Aplicó un Convenio para evitar la Doble imposición 
(SI / NO)</t>
  </si>
  <si>
    <t>Método para evitar la doble imposición 
(Exención / Crédito)</t>
  </si>
  <si>
    <t>Monto del ingreso en la moneda de pago</t>
  </si>
  <si>
    <t>Monto del ingreso en dólares</t>
  </si>
  <si>
    <t>Monto de la retención efectuada</t>
  </si>
  <si>
    <r>
      <rPr>
        <b/>
        <sz val="9"/>
        <rFont val="Arial"/>
        <family val="2"/>
      </rPr>
      <t>a)</t>
    </r>
    <r>
      <rPr>
        <sz val="9"/>
        <rFont val="Arial"/>
        <family val="2"/>
      </rPr>
      <t xml:space="preserve"> Corresponde al número del casillero del formulario 101, Declaración del impuesto a la renta y presentación de estados financieros para sociedades y establecimientos permanentes, vigente para el ejercicio fiscal auditado; en donde se declararon las operaciones con el exterior.</t>
    </r>
  </si>
  <si>
    <r>
      <rPr>
        <b/>
        <sz val="9"/>
        <rFont val="Arial"/>
        <family val="2"/>
      </rPr>
      <t>b)</t>
    </r>
    <r>
      <rPr>
        <sz val="9"/>
        <rFont val="Arial"/>
        <family val="2"/>
      </rPr>
      <t xml:space="preserve"> Los códigos de cuentas deberán ser ingresados al máximo detalle posible, de tal forma que los componentes de cada casillero se puedan identificar claramente.</t>
    </r>
  </si>
  <si>
    <r>
      <rPr>
        <b/>
        <sz val="9"/>
        <rFont val="Arial"/>
        <family val="2"/>
      </rPr>
      <t>g)</t>
    </r>
    <r>
      <rPr>
        <sz val="9"/>
        <rFont val="Arial"/>
        <family val="2"/>
      </rPr>
      <t xml:space="preserve"> Señalar la clase de derivado financiero por ejemplo: opciones, futuros, swaps, forwards, etc.</t>
    </r>
  </si>
  <si>
    <r>
      <rPr>
        <b/>
        <sz val="9"/>
        <rFont val="Arial"/>
        <family val="2"/>
      </rPr>
      <t>h)</t>
    </r>
    <r>
      <rPr>
        <sz val="9"/>
        <rFont val="Arial"/>
        <family val="2"/>
      </rPr>
      <t>Se deberán detallar los ingresos que obtuvo la compañía en el año objeto de análisis. Por ejemplo: ganancias de capital, dividendos, entre otros.</t>
    </r>
  </si>
  <si>
    <r>
      <rPr>
        <b/>
        <sz val="9"/>
        <rFont val="Arial"/>
        <family val="2"/>
      </rPr>
      <t>i)</t>
    </r>
    <r>
      <rPr>
        <sz val="9"/>
        <rFont val="Arial"/>
        <family val="2"/>
      </rPr>
      <t xml:space="preserve"> En caso de existir observaciones se debe revelar la explicación de las mismas, tanto en la columna de observaciones, como en la parte de Recomendaciones sobre Aspectos Tributarios.</t>
    </r>
  </si>
  <si>
    <t>DEDUCCIONES ADICIONALES</t>
  </si>
  <si>
    <t>Descripción de la deducción</t>
  </si>
  <si>
    <t>Normativa aplicable para considerar la deducción</t>
  </si>
  <si>
    <t>Valor en libros contables</t>
  </si>
  <si>
    <t>% de deducción adicional a considerar en base a la normativa aplicable</t>
  </si>
  <si>
    <t>Total según el contribuyente</t>
  </si>
  <si>
    <t>Total deducciones adicionales registradas el casillero 810 de la declaración de Impuesto a la Renta</t>
  </si>
  <si>
    <t>Norma que los contiene</t>
  </si>
  <si>
    <t>Impuesto al que aplica</t>
  </si>
  <si>
    <t>Fecha del contrato de inversión</t>
  </si>
  <si>
    <t>El contrato de inversión está vigente?</t>
  </si>
  <si>
    <t>Descripción de los incentivos tributarios que constan en el contrato</t>
  </si>
  <si>
    <t>No. Resolución con el que se aprueba el contrato de inversión y/o adenda</t>
  </si>
  <si>
    <t>Tarifa de impuesto a la renta utilizada</t>
  </si>
  <si>
    <t>Período en el que se inició la inversión</t>
  </si>
  <si>
    <t xml:space="preserve">Administradores, usuarios u operadores de Zonas Francas </t>
  </si>
  <si>
    <t>A) DETALLE Y CONCILIACIÓN DE DEDUCCIONES ADICIONALES UTILIZADAS PARA LIQUIDACIÓN DE IMPUESTO A LA RENTA DEL PERÍODO FISCAL</t>
  </si>
  <si>
    <t>B) BENEFICIOS TRIBUTARIOS POR CONTRATOS DE INVERSIÓN UTILIZADOS PARA EL CÁLCULO DE IMPUESTO A LA RENTA DEL PERÍODO FISCAL</t>
  </si>
  <si>
    <t>El incentivo fue utilizado durante el ejercicio fiscal</t>
  </si>
  <si>
    <t>No. de la Resolución
(si aplica)</t>
  </si>
  <si>
    <t>Reducción de la tarifa del impuesto a la renta para el impulso al deporte, la cultura y al desarrollo económico responsable y sustentable de la ciencia, tecnología e innovación, y el apoyo a la atención de la discapacidad</t>
  </si>
  <si>
    <t>ANEXO No. 8</t>
  </si>
  <si>
    <t>DETALLE DEL USO DEL CRÉDITO TRIBUTARIO POR IMPUESTO A LA RENTA Y POR IMPUESTO A LA SALIDA DE DIVISAS (ISD)</t>
  </si>
  <si>
    <t>1. Detalle de uso del crédito tributario por Impuesto a la Renta</t>
  </si>
  <si>
    <t>Nombre cuenta contable</t>
  </si>
  <si>
    <t>{5} = { 2 + 3 + 4}</t>
  </si>
  <si>
    <t>{9} = { 6 + 7 + 8}</t>
  </si>
  <si>
    <t>{11} = { 1 - 5 - 9 - 10}</t>
  </si>
  <si>
    <t>TOTALES</t>
  </si>
  <si>
    <t>2. Detalle de uso del ISD pagado y del crédito tributario por Impuesto a la Salida de Divisas (ISD)</t>
  </si>
  <si>
    <t>Valor del ISD que se utiliza como costo o gasto en su declaración de Impuesto a la Renta 
(en USD)</t>
  </si>
  <si>
    <t>Subtotal de ISD pagado, después de utilizarse como costo o gasto en su declaración de Impuesto a la Renta
(en USD)</t>
  </si>
  <si>
    <t>Subtotal de ISD pagado, después de utilizarse como costo o gasto y como crédito tributario en su declaración de Impuesto a la Renta
(en USD)</t>
  </si>
  <si>
    <t>{7} = { 1 - 2 - 3 - 4 - 5 - 6}</t>
  </si>
  <si>
    <t>{13} = { 7 - 8 - 9 - 10 - 11 - 12}</t>
  </si>
  <si>
    <t xml:space="preserve">{19} </t>
  </si>
  <si>
    <t>{20} = { 13 - 14 - 15 - 16 - 17 - 18 - 19 }</t>
  </si>
  <si>
    <t>No. de Resolución de devolución</t>
  </si>
  <si>
    <t>Se registró el  monto rechazado como costo y gasto deducible
 (SI/NO)</t>
  </si>
  <si>
    <t>Normativa aplicada</t>
  </si>
  <si>
    <t>DESCRIPCIÓN</t>
  </si>
  <si>
    <t>No. ANEXO</t>
  </si>
  <si>
    <t>APLICA
(SI/NO)</t>
  </si>
  <si>
    <t>CUADRO No.</t>
  </si>
  <si>
    <t xml:space="preserve">   Detalle de la declaración de Impuesto a la Renta (Mapeo)</t>
  </si>
  <si>
    <t>Ingresos ordinarios</t>
  </si>
  <si>
    <t>PARTE VII. CRÉDITO TRIBUTARIO</t>
  </si>
  <si>
    <t>PARTE VIII. OPERACIONES CON EL EXTERIOR</t>
  </si>
  <si>
    <t>CUADRO No. 1 INGRESOS ORDINARIOS</t>
  </si>
  <si>
    <t>Cuadro No. 1</t>
  </si>
  <si>
    <t>Cuadro No. 2</t>
  </si>
  <si>
    <t>NUMERO DE ADHESIVO DE LA DECLARACIÓN</t>
  </si>
  <si>
    <t>DETALLE DE INVENTARIOS</t>
  </si>
  <si>
    <t>INVENTARIO INICIAL DE BIENES NO PRODUCIDOS POR EL SUJETO PASIVO</t>
  </si>
  <si>
    <t>INVENTARIO INICIAL DE MATERIA PRIMA</t>
  </si>
  <si>
    <t>INVENTARIO INICIAL DE PRODUCTOS EN PROCESO</t>
  </si>
  <si>
    <t>INVENTARIO INICIAL PRODUCTOS TERMINADOS</t>
  </si>
  <si>
    <t>(+ / -) AJUSTES</t>
  </si>
  <si>
    <t>( h)</t>
  </si>
  <si>
    <t xml:space="preserve">   Detalle de los Inventarios</t>
  </si>
  <si>
    <t>PARTE IX. ANEXOS DE INVENTARIOS</t>
  </si>
  <si>
    <t>LIMITE DE DEDUCCIONES</t>
  </si>
  <si>
    <t xml:space="preserve">Cuadro No.1 </t>
  </si>
  <si>
    <t>Cuadro No. 3</t>
  </si>
  <si>
    <t>DETALLE DE PAGOS AL EXTERIOR</t>
  </si>
  <si>
    <t xml:space="preserve">Cantidad Existencia (usar  unidad de medida que corresponda cuantificable)
</t>
  </si>
  <si>
    <t>Sistema de control de inventarios aplicado: xxxxxxxxxxx</t>
  </si>
  <si>
    <t>Método del cálculo del costo empleado: xxxxxxxxxxxxxxxxxxx</t>
  </si>
  <si>
    <t>Técnica de medición del costo utilizada: xxxxxxxxxxxxxx</t>
  </si>
  <si>
    <t>Porcentaje máximo donaciones destinadas Educación Superior</t>
  </si>
  <si>
    <t>* Total activos</t>
  </si>
  <si>
    <t xml:space="preserve">Total ingresos gravados / Total de los activos    *                                                                            </t>
  </si>
  <si>
    <t>ANEXO No. 5</t>
  </si>
  <si>
    <t>ANEXO No. 6</t>
  </si>
  <si>
    <t>ANEXO No. 7</t>
  </si>
  <si>
    <t>ANEXO No. 9</t>
  </si>
  <si>
    <t>NÚMERO DE ADHESIVO DE LA DECLARACIÓN</t>
  </si>
  <si>
    <t>Anuladas / Notas de crédito</t>
  </si>
  <si>
    <t>Gastos intereses con instituciones financieras y pagados a terceros relacionados exterior</t>
  </si>
  <si>
    <t>Gastos intereses con instituciones financieras y pagados a terceros relacionados exterior declarados como no deducibles</t>
  </si>
  <si>
    <t xml:space="preserve">DETERIORO ACUMULADO DE LOS ACTIVOS FINANCIEROS QUE CORRESPONDAN A CRÉDITOS INCOBRABLES </t>
  </si>
  <si>
    <t>GASTOS DETERIORO DE LOS ACTIVOS FINANCIEROS QUE CORRESPONDAN A CRÉDITOS INCOBRABLES DEL PERÍODO</t>
  </si>
  <si>
    <t>a) Corresponde a la descripción general del ingreso, por ejemplo: Ingreso exento, Ingreso no objeto de impuesto a la renta, Ingreso sujeto a impuesto a la renta único o Ingreso sujeto al Régimen Microempresarial.</t>
  </si>
  <si>
    <t>Tipo de documento de respaldo</t>
  </si>
  <si>
    <t>Años de ejecución de la inversión</t>
  </si>
  <si>
    <t>Periodo del beneficio tributario</t>
  </si>
  <si>
    <t>Valor total del crédito tributario que ha sido devuelto
(en USD)</t>
  </si>
  <si>
    <t>Monto aceptado en resolución</t>
  </si>
  <si>
    <t>Valor total del crédito tributario que se ha utilizado directamente en su declaración de Impuesto a la Renta
(en USD)</t>
  </si>
  <si>
    <t>Saldo de crédito tributario pendiente de utilizar
(en USD)</t>
  </si>
  <si>
    <t>Saldo de crédito tributario pendiente de utilizar</t>
  </si>
  <si>
    <t>No. Casillero de la declaración de Impuesto a la Renta</t>
  </si>
  <si>
    <t>País desde el cual se presta el servicio o de donde procede el intangible o la renta pasiva (ej.: intereses, regalías, etc.)</t>
  </si>
  <si>
    <t>A. Detalle de pagos al exterior en aplicación de Convenios para Evitar la Doble Imposición (CDI)</t>
  </si>
  <si>
    <t>C. Detalle de pagos mediante reembolsos de gastos al exterior. Se incluyen los pagos con o sin aplicación de los Convenios para Evitar la Doble Imposición (CDI)</t>
  </si>
  <si>
    <t>E. Información de derivados financieros que mantiene la empresa</t>
  </si>
  <si>
    <t xml:space="preserve">Observaciones 
</t>
  </si>
  <si>
    <t xml:space="preserve">Tipo de derivado financiero
</t>
  </si>
  <si>
    <t xml:space="preserve">Detalle de ingresos recibidos del exterior. Se incluyen todas las operaciones con o sin aplicación de los Convenios para Evitar la Doble Imposición (CDI) </t>
  </si>
  <si>
    <t>No. Casillero de la declaración de Impuesto a la Renta (a)</t>
  </si>
  <si>
    <t>Código de cuenta contable 
(b)</t>
  </si>
  <si>
    <r>
      <t>Nombre de cuenta contable (</t>
    </r>
    <r>
      <rPr>
        <b/>
        <sz val="9"/>
        <color theme="0"/>
        <rFont val="Arial"/>
        <family val="2"/>
      </rPr>
      <t>'</t>
    </r>
    <r>
      <rPr>
        <b/>
        <sz val="9"/>
        <rFont val="Arial"/>
        <family val="2"/>
      </rPr>
      <t>c)</t>
    </r>
  </si>
  <si>
    <t>( c)</t>
  </si>
  <si>
    <r>
      <rPr>
        <b/>
        <sz val="9"/>
        <rFont val="Arial"/>
        <family val="2"/>
      </rPr>
      <t xml:space="preserve">c) </t>
    </r>
    <r>
      <rPr>
        <sz val="9"/>
        <rFont val="Arial"/>
        <family val="2"/>
      </rPr>
      <t>Corresponde a los datos de la persona natural / sociedad del exterior con la que se efectuaron las operaciones indicadas y los requisitos formales para sustentar los gastos. Considerar la aplicación de lo previsto en la resolución NAC-DGERCGC22-00000056 publicada en el segundo suplemento del Registro Oficial No. 2019, de 29-XII-2022</t>
    </r>
  </si>
  <si>
    <r>
      <rPr>
        <b/>
        <sz val="9"/>
        <rFont val="Arial"/>
        <family val="2"/>
      </rPr>
      <t>d)</t>
    </r>
    <r>
      <rPr>
        <sz val="9"/>
        <rFont val="Arial"/>
        <family val="2"/>
      </rPr>
      <t xml:space="preserve"> Describa las forma de pago (transferencia, tarjeta de crédito, compensación de cuentas) </t>
    </r>
  </si>
  <si>
    <r>
      <rPr>
        <b/>
        <sz val="9"/>
        <rFont val="Arial"/>
        <family val="2"/>
      </rPr>
      <t>e)</t>
    </r>
    <r>
      <rPr>
        <sz val="9"/>
        <rFont val="Arial"/>
        <family val="2"/>
      </rPr>
      <t xml:space="preserve"> Corresponde al tipo de renta especificada en cada Convenio para Evitar la Doble Imposición (CDI) que aplica a la transacción informada, como por ejemplo: Beneficios Empresariales, Dividendos, Intereses, Regalías, Artistas, Estudiantes, etc.</t>
    </r>
  </si>
  <si>
    <t>( i )</t>
  </si>
  <si>
    <r>
      <rPr>
        <b/>
        <sz val="9"/>
        <rFont val="Arial"/>
        <family val="2"/>
      </rPr>
      <t>h)</t>
    </r>
    <r>
      <rPr>
        <sz val="9"/>
        <rFont val="Arial"/>
        <family val="2"/>
      </rPr>
      <t>Corresponde a los datos del activo subyacente</t>
    </r>
  </si>
  <si>
    <r>
      <rPr>
        <b/>
        <sz val="9"/>
        <rFont val="Arial"/>
        <family val="2"/>
      </rPr>
      <t>d)</t>
    </r>
    <r>
      <rPr>
        <sz val="9"/>
        <rFont val="Arial"/>
        <family val="2"/>
      </rPr>
      <t xml:space="preserve"> Con base a la normativa tributaria, describa los criterios para considerarse una parte como relacionada</t>
    </r>
  </si>
  <si>
    <r>
      <rPr>
        <b/>
        <sz val="9"/>
        <rFont val="Arial"/>
        <family val="2"/>
      </rPr>
      <t>e)</t>
    </r>
    <r>
      <rPr>
        <sz val="9"/>
        <rFont val="Arial"/>
        <family val="2"/>
      </rPr>
      <t xml:space="preserve"> Corresponde a los datos del sujeto que otorgó el préstamo del exterior</t>
    </r>
  </si>
  <si>
    <t xml:space="preserve">                                          
</t>
  </si>
  <si>
    <r>
      <rPr>
        <b/>
        <sz val="9"/>
        <rFont val="Arial"/>
        <family val="2"/>
      </rPr>
      <t>e)</t>
    </r>
    <r>
      <rPr>
        <sz val="9"/>
        <rFont val="Arial"/>
        <family val="2"/>
      </rPr>
      <t xml:space="preserve">  Describa las forma de pago (transferencia, tarjeta de crédito, compensación de cuentas) </t>
    </r>
  </si>
  <si>
    <r>
      <rPr>
        <b/>
        <sz val="9"/>
        <rFont val="Arial"/>
        <family val="2"/>
      </rPr>
      <t>f)</t>
    </r>
    <r>
      <rPr>
        <sz val="9"/>
        <rFont val="Arial"/>
        <family val="2"/>
      </rPr>
      <t xml:space="preserve"> Corresponde a los datos del país que se efectúo el pago</t>
    </r>
  </si>
  <si>
    <r>
      <rPr>
        <b/>
        <sz val="9"/>
        <rFont val="Arial"/>
        <family val="2"/>
      </rPr>
      <t xml:space="preserve">c) </t>
    </r>
    <r>
      <rPr>
        <sz val="9"/>
        <rFont val="Arial"/>
        <family val="2"/>
      </rPr>
      <t xml:space="preserve">Corresponde a los datos de la persona natural / sociedad del exterior con la que se efectuaron las operaciones indicadas y los requisitos formales para sustentar los gastos. Intermediario </t>
    </r>
  </si>
  <si>
    <r>
      <rPr>
        <b/>
        <sz val="9"/>
        <rFont val="Arial"/>
        <family val="2"/>
      </rPr>
      <t>d)</t>
    </r>
    <r>
      <rPr>
        <sz val="9"/>
        <rFont val="Arial"/>
        <family val="2"/>
      </rPr>
      <t xml:space="preserve"> Corresponde a los datos de la persona natural / sociedad del exterior con la que se efectuaron las operaciones indicadas y los requisitos formales para sustentar los gastos. Proveedor</t>
    </r>
  </si>
  <si>
    <r>
      <rPr>
        <b/>
        <sz val="9"/>
        <rFont val="Arial"/>
        <family val="2"/>
      </rPr>
      <t>f)</t>
    </r>
    <r>
      <rPr>
        <sz val="9"/>
        <rFont val="Arial"/>
        <family val="2"/>
      </rPr>
      <t xml:space="preserve"> Describa las forma de pago (transferencia, tarjeta de crédito, compensación de cuentas) </t>
    </r>
  </si>
  <si>
    <r>
      <rPr>
        <b/>
        <sz val="9"/>
        <rFont val="Arial"/>
        <family val="2"/>
      </rPr>
      <t>g)</t>
    </r>
    <r>
      <rPr>
        <sz val="9"/>
        <rFont val="Arial"/>
        <family val="2"/>
      </rPr>
      <t xml:space="preserve"> Corresponde a los detalles de la transacción efectuada por reembolso de gastos</t>
    </r>
  </si>
  <si>
    <t>( c )</t>
  </si>
  <si>
    <t>( e )</t>
  </si>
  <si>
    <t xml:space="preserve">( i) </t>
  </si>
  <si>
    <t xml:space="preserve"> ( e )</t>
  </si>
  <si>
    <t xml:space="preserve"> (f)</t>
  </si>
  <si>
    <t>( g )</t>
  </si>
  <si>
    <t>PARTE I. ANEXOS DEL IMPUESTO A LA RENTA</t>
  </si>
  <si>
    <t>PARTE II. INGRESOS</t>
  </si>
  <si>
    <t>PARTE III. COSTOS Y GASTOS</t>
  </si>
  <si>
    <t>PARTE IV. CONCILIACIÓN TRIBUTARIA INGRESOS</t>
  </si>
  <si>
    <t>PARTE V. CONCILIACIÓN TRIBUTARIA COSTOS Y GASTOS</t>
  </si>
  <si>
    <t>PARTE VI. BENEFICIOS TRIBUTARIOS</t>
  </si>
  <si>
    <t>MAPEO A1</t>
  </si>
  <si>
    <t>INGRESOS A2</t>
  </si>
  <si>
    <t>COSTOS Y GASTOS A3</t>
  </si>
  <si>
    <t>CONCILIACION INGRESOS A4</t>
  </si>
  <si>
    <t>CONCILIACIÓN COSTOS Y GASTOS A5</t>
  </si>
  <si>
    <t>BENEFICIOS TRIBUTARIOS A6</t>
  </si>
  <si>
    <t>CREDITO TRIBUTARIO A7</t>
  </si>
  <si>
    <t>COMERCIO EXTERIOR A8</t>
  </si>
  <si>
    <t>INVENTARIO A9</t>
  </si>
  <si>
    <t>ANEXO No. 1</t>
  </si>
  <si>
    <t>Cuadro N° 1 Detalle de Ingresos exentos / no objeto de impuesto a la renta / sujetos a impuesto a la renta único / sujeto al Rimpe</t>
  </si>
  <si>
    <t>Cuadro N° 2 Conciliación de los ingresos exentos / no objeto de impuesto a la renta / sujetos a impuesto a la renta único / sujetos al RIMPE declarados vs. Libros</t>
  </si>
  <si>
    <t>INGRESOS AL EXTERIOR</t>
  </si>
  <si>
    <t>Detalle y conciliación de deducciones adicionales utilizadas para liquidación de impuesto a la renta del período fiscal</t>
  </si>
  <si>
    <t>Beneficios tributarios por contratos de inversión utilizados para el cálculo de impuesto a la renta del período fiscal</t>
  </si>
  <si>
    <t>Beneficios tributarios  exoneración y/o disminución de tarifa de impuesto a la renta</t>
  </si>
  <si>
    <t>Valor verificado en la declaración del Impuesto a la renta como deducible</t>
  </si>
  <si>
    <t>* Cuando la empresa se encuentre en ciclo preoperativo se pondrá en valor de activos del negocio, el monto no podrá superar el 1% del total  del mencionados activos</t>
  </si>
  <si>
    <t>EXPLICACIÓN DE DIFERENCIAS (i)</t>
  </si>
  <si>
    <t>Exportadores habituales</t>
  </si>
  <si>
    <t>Otros beneficios contemplados en la normativa tributaria</t>
  </si>
  <si>
    <t>Detalle de uso del crédito tributario por Impuesto a la Renta</t>
  </si>
  <si>
    <t>Detalle de uso del ISD pagado y del crédito tributario por Impuesto a la Salida de Divisas (ISD)</t>
  </si>
  <si>
    <t>Monto rechazado en resolución</t>
  </si>
  <si>
    <t>ÍNDICE DE LOS ANEXOS DEL INFORME DE CUMPLIMIENTO TRIBUTARIO</t>
  </si>
  <si>
    <t>GASTOS ATRIBUIDOS A INGRESOS NO OBJETO DE IMPUESTO A LA RENTA /  GASTOS INCURRIDOS PARA GENERAR INGRESOS SUJETOS A IMPUESTO A LA RENTA ÚNICO</t>
  </si>
  <si>
    <t>C) BENEFICIOS TRIBUTARIOS EXONERACIÓN Y/O DISMINUCIÓN DE TARIFA DE IMPUESTO A LA RENTA</t>
  </si>
  <si>
    <t>Monto del incentivo utilizado en la declaración de impuesto a la renta</t>
  </si>
  <si>
    <r>
      <rPr>
        <b/>
        <sz val="9"/>
        <color rgb="FFFF0000"/>
        <rFont val="Arial"/>
        <family val="2"/>
      </rPr>
      <t>(d)</t>
    </r>
    <r>
      <rPr>
        <sz val="9"/>
        <color rgb="FFFF0000"/>
        <rFont val="Arial"/>
        <family val="2"/>
      </rPr>
      <t xml:space="preserve"> </t>
    </r>
  </si>
  <si>
    <r>
      <t xml:space="preserve">Datos de la declaración del Impuesto a la Renta </t>
    </r>
    <r>
      <rPr>
        <b/>
        <sz val="9"/>
        <color theme="3" tint="0.249977111117893"/>
        <rFont val="Arial"/>
        <family val="2"/>
      </rPr>
      <t>(a)</t>
    </r>
  </si>
  <si>
    <r>
      <t xml:space="preserve">No. Casillero declaración de I. Renta
</t>
    </r>
    <r>
      <rPr>
        <b/>
        <sz val="9"/>
        <color indexed="56"/>
        <rFont val="Arial"/>
        <family val="2"/>
      </rPr>
      <t>(a)</t>
    </r>
  </si>
  <si>
    <r>
      <t xml:space="preserve">Valor reportado por el contribuyente
</t>
    </r>
    <r>
      <rPr>
        <b/>
        <sz val="9"/>
        <color rgb="FFFF0000"/>
        <rFont val="Arial"/>
        <family val="2"/>
      </rPr>
      <t>(a)</t>
    </r>
  </si>
  <si>
    <r>
      <t xml:space="preserve">Porcentaje máximo de deducibilidad de gastos de gestión </t>
    </r>
    <r>
      <rPr>
        <b/>
        <sz val="9"/>
        <color indexed="56"/>
        <rFont val="Arial"/>
        <family val="2"/>
      </rPr>
      <t>(b)</t>
    </r>
  </si>
  <si>
    <r>
      <t xml:space="preserve">Diferencia en el valor máximo de deducibilidad de gastos de gestión </t>
    </r>
    <r>
      <rPr>
        <b/>
        <sz val="9"/>
        <color indexed="62"/>
        <rFont val="Arial"/>
        <family val="2"/>
      </rPr>
      <t>(c)</t>
    </r>
  </si>
  <si>
    <r>
      <t xml:space="preserve">Diferencias temporarias - Por otras diferencias temporarias (generación) </t>
    </r>
    <r>
      <rPr>
        <b/>
        <sz val="9"/>
        <color indexed="62"/>
        <rFont val="Arial"/>
        <family val="2"/>
      </rPr>
      <t>(d)</t>
    </r>
  </si>
  <si>
    <r>
      <t xml:space="preserve">Diferencias temporarias - Por otras diferencias temporarias (reversión) </t>
    </r>
    <r>
      <rPr>
        <b/>
        <sz val="9"/>
        <color indexed="62"/>
        <rFont val="Arial"/>
        <family val="2"/>
      </rPr>
      <t>(d)</t>
    </r>
  </si>
  <si>
    <r>
      <t xml:space="preserve">Diferencia en el valor máximo de deducibilidad de gastos de viaje </t>
    </r>
    <r>
      <rPr>
        <b/>
        <sz val="9"/>
        <color indexed="56"/>
        <rFont val="Arial"/>
        <family val="2"/>
      </rPr>
      <t>(e)</t>
    </r>
  </si>
  <si>
    <r>
      <t xml:space="preserve">Diferencia en el valor máximo de deducibilidad de gastos indirectos asignados desde el exterior por partes relacionadas </t>
    </r>
    <r>
      <rPr>
        <b/>
        <sz val="9"/>
        <color indexed="56"/>
        <rFont val="Arial"/>
        <family val="2"/>
      </rPr>
      <t>(f)</t>
    </r>
  </si>
  <si>
    <r>
      <t xml:space="preserve">Porcentaje máximo de deducibilidad de gastos de promoción y publicidad </t>
    </r>
    <r>
      <rPr>
        <b/>
        <sz val="9"/>
        <color indexed="56"/>
        <rFont val="Arial"/>
        <family val="2"/>
      </rPr>
      <t>(g)</t>
    </r>
  </si>
  <si>
    <r>
      <t xml:space="preserve">Diferencia en el valor máximo de deducibilidad de gastos de promoción y publicidad </t>
    </r>
    <r>
      <rPr>
        <b/>
        <sz val="9"/>
        <color indexed="56"/>
        <rFont val="Arial"/>
        <family val="2"/>
      </rPr>
      <t>(h)</t>
    </r>
  </si>
  <si>
    <r>
      <t xml:space="preserve">Valor total del endeudamiento externo </t>
    </r>
    <r>
      <rPr>
        <b/>
        <sz val="9"/>
        <color indexed="56"/>
        <rFont val="Arial"/>
        <family val="2"/>
      </rPr>
      <t>(i)</t>
    </r>
  </si>
  <si>
    <r>
      <t>Porcentaje máximo de la relación entre el total del endeudamiento externo y el patrimonio para la deducibilidad de intereses por créditos del exterior con partes relacionadas</t>
    </r>
    <r>
      <rPr>
        <b/>
        <sz val="9"/>
        <color indexed="62"/>
        <rFont val="Arial"/>
        <family val="2"/>
      </rPr>
      <t xml:space="preserve"> (j)</t>
    </r>
  </si>
  <si>
    <r>
      <t xml:space="preserve">Valor máximo de deducibilidad de gastos de intereses por créditos del exterior con partes relacionadas </t>
    </r>
    <r>
      <rPr>
        <b/>
        <sz val="9"/>
        <color indexed="56"/>
        <rFont val="Arial"/>
        <family val="2"/>
      </rPr>
      <t>(k)</t>
    </r>
  </si>
  <si>
    <r>
      <t xml:space="preserve">Diferencia en el valor máximo de deducibilidad de gastos de intereses por créditos del exterior con partes relacionadas </t>
    </r>
    <r>
      <rPr>
        <b/>
        <sz val="9"/>
        <color indexed="56"/>
        <rFont val="Arial"/>
        <family val="2"/>
      </rPr>
      <t>(l)</t>
    </r>
  </si>
  <si>
    <r>
      <t xml:space="preserve">Porcentaje máximo de deducibilidad de gastos de instalación, organización y similares  </t>
    </r>
    <r>
      <rPr>
        <b/>
        <sz val="9"/>
        <color indexed="56"/>
        <rFont val="Arial"/>
        <family val="2"/>
      </rPr>
      <t>(m)</t>
    </r>
  </si>
  <si>
    <r>
      <t xml:space="preserve">Diferencia en el valor máximo de deducibilidad de gastos de instalación, organización y similares </t>
    </r>
    <r>
      <rPr>
        <b/>
        <sz val="9"/>
        <color indexed="56"/>
        <rFont val="Arial"/>
        <family val="2"/>
      </rPr>
      <t>(n)</t>
    </r>
  </si>
  <si>
    <r>
      <t xml:space="preserve">Porcentaje máximo del límite del deterioro acumulado correspondiente a créditos incobrables </t>
    </r>
    <r>
      <rPr>
        <b/>
        <sz val="9"/>
        <color indexed="56"/>
        <rFont val="Arial"/>
        <family val="2"/>
      </rPr>
      <t>(o)</t>
    </r>
    <r>
      <rPr>
        <sz val="9"/>
        <rFont val="Arial"/>
        <family val="2"/>
      </rPr>
      <t xml:space="preserve">                                            </t>
    </r>
  </si>
  <si>
    <r>
      <t xml:space="preserve">Valor del deterioro acumulado correspondiente a créditos incobrables </t>
    </r>
    <r>
      <rPr>
        <sz val="9"/>
        <color indexed="62"/>
        <rFont val="Arial"/>
        <family val="2"/>
      </rPr>
      <t xml:space="preserve"> </t>
    </r>
    <r>
      <rPr>
        <b/>
        <sz val="9"/>
        <color indexed="62"/>
        <rFont val="Arial"/>
        <family val="2"/>
      </rPr>
      <t>(p)</t>
    </r>
  </si>
  <si>
    <r>
      <t xml:space="preserve">Diferencia no deducible en el valor máximo de deducibilidad de gastos por pérdidas netas por deterioro en el valor de activos financieros (provisiones para créditos incobrables)  </t>
    </r>
    <r>
      <rPr>
        <b/>
        <sz val="9"/>
        <color indexed="62"/>
        <rFont val="Arial"/>
        <family val="2"/>
      </rPr>
      <t>(q)</t>
    </r>
    <r>
      <rPr>
        <b/>
        <sz val="9"/>
        <rFont val="Arial"/>
        <family val="2"/>
      </rPr>
      <t xml:space="preserve">                         </t>
    </r>
  </si>
  <si>
    <r>
      <t xml:space="preserve">Diferencia en el valor máximo de deducibilidad donaciones entregados a Instituciones de Educación Superior  </t>
    </r>
    <r>
      <rPr>
        <b/>
        <sz val="9"/>
        <color indexed="62"/>
        <rFont val="Arial"/>
        <family val="2"/>
      </rPr>
      <t>(r)</t>
    </r>
  </si>
  <si>
    <r>
      <t xml:space="preserve">Diferencia en el valor máximo de deducibilidad Donaciones, inversiones y/o patrocinios a programas ambientales </t>
    </r>
    <r>
      <rPr>
        <b/>
        <sz val="9"/>
        <color indexed="62"/>
        <rFont val="Arial"/>
        <family val="2"/>
      </rPr>
      <t>(s)</t>
    </r>
  </si>
  <si>
    <r>
      <t xml:space="preserve">Porcentaje máximo de deducibilidad de costos y gastos de operaciones de regalías, servicios técnicos, administrativos y de consultoría con partes relacionadas </t>
    </r>
    <r>
      <rPr>
        <b/>
        <sz val="9"/>
        <color indexed="56"/>
        <rFont val="Arial"/>
        <family val="2"/>
      </rPr>
      <t>(t)</t>
    </r>
  </si>
  <si>
    <r>
      <t xml:space="preserve">Valor máximo de deducibilidad de costos y gastos de operaciones de regalías, servicios técnicos, administrativos y de consultoría con partes relacionadas </t>
    </r>
    <r>
      <rPr>
        <b/>
        <sz val="9"/>
        <color indexed="56"/>
        <rFont val="Arial"/>
        <family val="2"/>
      </rPr>
      <t>(u)</t>
    </r>
  </si>
  <si>
    <r>
      <t xml:space="preserve">Diferencia en el valor máximo de deducibilidad de costos y gastos de operaciones de regalías, servicios técnicos, administrativos y de consultoría con partes relacionadas </t>
    </r>
    <r>
      <rPr>
        <b/>
        <sz val="9"/>
        <color indexed="56"/>
        <rFont val="Arial"/>
        <family val="2"/>
      </rPr>
      <t>(v)</t>
    </r>
  </si>
  <si>
    <r>
      <rPr>
        <b/>
        <sz val="9"/>
        <rFont val="Arial"/>
        <family val="2"/>
      </rPr>
      <t>a)</t>
    </r>
    <r>
      <rPr>
        <sz val="9"/>
        <rFont val="Arial"/>
        <family val="2"/>
      </rPr>
      <t xml:space="preserve"> Corresponde al número del casillero de la Declaración del impuesto a la renta y presentación de estados financieros, vigente para el ejercicio fiscal auditado.</t>
    </r>
  </si>
  <si>
    <r>
      <rPr>
        <b/>
        <sz val="9"/>
        <rFont val="Arial"/>
        <family val="2"/>
      </rPr>
      <t>b)</t>
    </r>
    <r>
      <rPr>
        <sz val="9"/>
        <rFont val="Arial"/>
        <family val="2"/>
      </rPr>
      <t xml:space="preserve"> Según lo establecido en el numeral 10 del artículo 28 del Reglamento para la aplicación de la Ley de Régimen Tributario Interno.</t>
    </r>
  </si>
  <si>
    <r>
      <rPr>
        <b/>
        <sz val="9"/>
        <rFont val="Arial"/>
        <family val="2"/>
      </rPr>
      <t>c)</t>
    </r>
    <r>
      <rPr>
        <sz val="9"/>
        <rFont val="Arial"/>
        <family val="2"/>
      </rPr>
      <t xml:space="preserve"> Diferencia del gasto de gestión declarado &amp; el valor máximo de deducibilidad de gastos de gestión </t>
    </r>
  </si>
  <si>
    <r>
      <rPr>
        <b/>
        <sz val="9"/>
        <rFont val="Arial"/>
        <family val="2"/>
      </rPr>
      <t>d)</t>
    </r>
    <r>
      <rPr>
        <sz val="9"/>
        <rFont val="Arial"/>
        <family val="2"/>
      </rPr>
      <t xml:space="preserve"> Aplica cuando se refiera a un ingreso. Considerar el casillero 834 únicamente en los casos en que se haya declarado un valor con signo negativo, considerar el casillero 835 únicamente en los casos en que se haya declarado un valor con signo positivo. Si cumplen los parámetros indicados se deberá consignar en el cuadro los valores en absoluto.
</t>
    </r>
  </si>
  <si>
    <r>
      <rPr>
        <b/>
        <sz val="9"/>
        <rFont val="Arial"/>
        <family val="2"/>
      </rPr>
      <t>e)</t>
    </r>
    <r>
      <rPr>
        <sz val="9"/>
        <rFont val="Arial"/>
        <family val="2"/>
      </rPr>
      <t xml:space="preserve"> Diferencia del gasto de viaje declarado &amp; el valor máximo de deducibilidad de gastos de viaje</t>
    </r>
  </si>
  <si>
    <r>
      <rPr>
        <b/>
        <sz val="9"/>
        <rFont val="Arial"/>
        <family val="2"/>
      </rPr>
      <t xml:space="preserve">f) </t>
    </r>
    <r>
      <rPr>
        <sz val="9"/>
        <rFont val="Arial"/>
        <family val="2"/>
      </rPr>
      <t>Diferencia del gastos indirectos asignados desde el exterior por partes relacionadas declarado &amp; el valor máximo de deducibilidad de gastos indirectos asignados desde el exterior por partes relacionadas</t>
    </r>
  </si>
  <si>
    <r>
      <rPr>
        <b/>
        <sz val="9"/>
        <rFont val="Arial"/>
        <family val="2"/>
      </rPr>
      <t>g)</t>
    </r>
    <r>
      <rPr>
        <sz val="9"/>
        <rFont val="Arial"/>
        <family val="2"/>
      </rPr>
      <t xml:space="preserve"> Según lo establecido en el numeral 11 del artículo 28 del Reglamento para la aplicación de la Ley de Régimen Tributario Interno.</t>
    </r>
  </si>
  <si>
    <r>
      <rPr>
        <b/>
        <sz val="9"/>
        <rFont val="Arial"/>
        <family val="2"/>
      </rPr>
      <t xml:space="preserve">h) </t>
    </r>
    <r>
      <rPr>
        <sz val="9"/>
        <rFont val="Arial"/>
        <family val="2"/>
      </rPr>
      <t>Diferencia del gasto promoción y publicidad declarado &amp; el valor máximo de deducibilidad de gastos de promoción y publicidad</t>
    </r>
  </si>
  <si>
    <r>
      <rPr>
        <b/>
        <sz val="9"/>
        <rFont val="Arial"/>
        <family val="2"/>
      </rPr>
      <t>i)</t>
    </r>
    <r>
      <rPr>
        <sz val="9"/>
        <rFont val="Arial"/>
        <family val="2"/>
      </rPr>
      <t xml:space="preserve"> Según lo establecido en el numeral (II) del artículo 30 del Reglamento para la aplicación de la Ley de Régimen Tributario Interno, se entenderá como endeudamiento externo, el total de deudas contraídas con personas naturales y sociedades relacionadas del exterior.</t>
    </r>
  </si>
  <si>
    <r>
      <rPr>
        <b/>
        <sz val="9"/>
        <rFont val="Arial"/>
        <family val="2"/>
      </rPr>
      <t>j)</t>
    </r>
    <r>
      <rPr>
        <sz val="9"/>
        <rFont val="Arial"/>
        <family val="2"/>
      </rPr>
      <t xml:space="preserve"> Según lo establecido en el numeral (II) del artículo 30 del Reglamento para la aplicación de la Ley de Régimen Tributario Interno, serán deducibles los intereses generados por sus créditos del exterior, siempre que la relación entre el total del endeudamiento externo y su patrimonio no exceda del 300%. Para sucursales extranjeras, consorcios de empresas petroleras, sociedades de hecho y demás sociedades que carecen de personalidad jurídica y fideicomisos mercantiles se deberá hacer referencia al valor sobre el cual se establece la relación con el total del endeudamiento externo, de acuerdo con lo que señala la normativa tributaria señalada para cada caso.  
</t>
    </r>
  </si>
  <si>
    <r>
      <rPr>
        <b/>
        <sz val="9"/>
        <rFont val="Arial"/>
        <family val="2"/>
      </rPr>
      <t>k)</t>
    </r>
    <r>
      <rPr>
        <sz val="9"/>
        <rFont val="Arial"/>
        <family val="2"/>
      </rPr>
      <t xml:space="preserve"> Según lo establecido en el numeral (II) del artículo 30 del Reglamento para la aplicación de la Ley de Régimen Tributario Interno, en caso de que las relaciones de deuda, excedan el límite establecido al momento del registro del crédito en el Banco Central, no será deducible la porción del gasto generado sobre el exceso de la relación correspondiente, sin perjuicio de la retención en la fuente de Impuesto a la Renta sobre el total de los intereses.</t>
    </r>
  </si>
  <si>
    <r>
      <rPr>
        <b/>
        <sz val="9"/>
        <rFont val="Arial"/>
        <family val="2"/>
      </rPr>
      <t xml:space="preserve">l) </t>
    </r>
    <r>
      <rPr>
        <sz val="9"/>
        <rFont val="Arial"/>
        <family val="2"/>
      </rPr>
      <t xml:space="preserve">Diferencia del gastos de intereses por créditos del exterior con partes relacionadas  declarado &amp; en el valor máximo de deducibilidad de gastos de intereses por créditos del exterior con partes relacionadas </t>
    </r>
  </si>
  <si>
    <r>
      <rPr>
        <b/>
        <sz val="9"/>
        <rFont val="Arial"/>
        <family val="2"/>
      </rPr>
      <t>m)</t>
    </r>
    <r>
      <rPr>
        <sz val="9"/>
        <rFont val="Arial"/>
        <family val="2"/>
      </rPr>
      <t xml:space="preserve"> Según lo establecido en el numeral 17 del artículo 28 del Reglamento para la aplicación de la Ley de Régimen Tributario Interno. Para el caso de las sociedades que se encuentren en el ciclo preoperativo del negocio, este porcentaje corresponderá al 2% del total de los activos.</t>
    </r>
  </si>
  <si>
    <r>
      <rPr>
        <b/>
        <sz val="9"/>
        <rFont val="Arial"/>
        <family val="2"/>
      </rPr>
      <t xml:space="preserve">n) </t>
    </r>
    <r>
      <rPr>
        <sz val="9"/>
        <rFont val="Arial"/>
        <family val="2"/>
      </rPr>
      <t>Diferencia del gastos de instalación, organización y similares declarado &amp; el valor máximo de deducibilidad de gastos de instalación, organización y similares</t>
    </r>
  </si>
  <si>
    <r>
      <rPr>
        <b/>
        <sz val="9"/>
        <rFont val="Arial"/>
        <family val="2"/>
      </rPr>
      <t xml:space="preserve">o) </t>
    </r>
    <r>
      <rPr>
        <sz val="9"/>
        <rFont val="Arial"/>
        <family val="2"/>
      </rPr>
      <t>Según lo establecido en el numeral 3 del artículo 28 del Reglamento para la aplicación de la Ley de Régimen Tributario Interno.</t>
    </r>
  </si>
  <si>
    <r>
      <t xml:space="preserve">q) </t>
    </r>
    <r>
      <rPr>
        <sz val="9"/>
        <rFont val="Arial"/>
        <family val="2"/>
      </rPr>
      <t xml:space="preserve">Diferencia provisiones para créditos incobrables declarado &amp;  gasto no deducible en el valor máximo de deducibilidad de gastos por pérdidas netas por deterioro en el valor de activos financieros (provisiones para créditos incobrables) </t>
    </r>
  </si>
  <si>
    <r>
      <rPr>
        <b/>
        <sz val="9"/>
        <rFont val="Arial"/>
        <family val="2"/>
      </rPr>
      <t xml:space="preserve">t) </t>
    </r>
    <r>
      <rPr>
        <sz val="9"/>
        <rFont val="Arial"/>
        <family val="2"/>
      </rPr>
      <t>Según lo establecido en el numeral 16 del artículo 28 del Reglamento a la Ley de Régimen Tributario Interno. En el caso de los contribuyentes que se encuentren en el ciclo preoperativo del negocio, éste porcentaje corresponderá al 10% del total de los activos y cuando en el caso de contribuyentes cuya única actividad sea prestar servicios técnicos a partes independientes, si el indicador de margen operativo es igual o superior al 7,5% no habrá límite de deducibilidad.</t>
    </r>
  </si>
  <si>
    <r>
      <rPr>
        <b/>
        <sz val="9"/>
        <rFont val="Arial"/>
        <family val="2"/>
      </rPr>
      <t>u)</t>
    </r>
    <r>
      <rPr>
        <sz val="9"/>
        <rFont val="Arial"/>
        <family val="2"/>
      </rPr>
      <t xml:space="preserve"> Según lo establecido en el antepenúltimo inciso del del numeral 16 del artículo 28 del Reglamento a la Ley de Régimen Tributario Interno, si el activo por el cual se están pagando regalías a partes relacionadas hubiere pertenecido a la sociedad residente o establecimiento permanente en el Ecuador en los últimos 20 años no será deducible el gasto en su totalidad</t>
    </r>
  </si>
  <si>
    <r>
      <rPr>
        <b/>
        <sz val="9"/>
        <rFont val="Arial"/>
        <family val="2"/>
      </rPr>
      <t>v)</t>
    </r>
    <r>
      <rPr>
        <sz val="9"/>
        <rFont val="Arial"/>
        <family val="2"/>
      </rPr>
      <t xml:space="preserve"> Según lo establecido en el numeral 16 del artículo 28 del Reglamento a la Ley de Régimen Tributario Interno</t>
    </r>
  </si>
  <si>
    <r>
      <t xml:space="preserve">Total según libros contables </t>
    </r>
    <r>
      <rPr>
        <b/>
        <sz val="9"/>
        <color indexed="10"/>
        <rFont val="Arial"/>
        <family val="2"/>
      </rPr>
      <t>{1}</t>
    </r>
  </si>
  <si>
    <r>
      <t xml:space="preserve">Total ingresos exentos /  no objeto de impuesto a la renta / sujetos a impuesto a la renta único declarados </t>
    </r>
    <r>
      <rPr>
        <b/>
        <sz val="9"/>
        <color indexed="10"/>
        <rFont val="Arial"/>
        <family val="2"/>
      </rPr>
      <t>{2}</t>
    </r>
  </si>
  <si>
    <r>
      <t xml:space="preserve">Diferencia </t>
    </r>
    <r>
      <rPr>
        <b/>
        <sz val="9"/>
        <color indexed="56"/>
        <rFont val="Arial"/>
        <family val="2"/>
      </rPr>
      <t xml:space="preserve">(i) </t>
    </r>
    <r>
      <rPr>
        <b/>
        <sz val="9"/>
        <color indexed="10"/>
        <rFont val="Arial"/>
        <family val="2"/>
      </rPr>
      <t>{3 = 1 - 2}</t>
    </r>
  </si>
  <si>
    <r>
      <rPr>
        <b/>
        <sz val="9"/>
        <rFont val="Arial"/>
        <family val="2"/>
      </rPr>
      <t>b)</t>
    </r>
    <r>
      <rPr>
        <sz val="9"/>
        <rFont val="Arial"/>
        <family val="2"/>
      </rPr>
      <t xml:space="preserve"> Corresponde al número del casillero de la Declaración del impuesto a la renta y presentación de estados financieros para sociedades y establecimientos permanentes, vigente para el ejercicio fiscal auditado; en donde se declararon los ingresos exentos, no objeto de impuesto a la renta, sujetos a impuesto a la renta único o sujetos al Régimen Microempresarial.</t>
    </r>
  </si>
  <si>
    <r>
      <rPr>
        <b/>
        <sz val="9"/>
        <rFont val="Arial"/>
        <family val="2"/>
      </rPr>
      <t>c)</t>
    </r>
    <r>
      <rPr>
        <sz val="9"/>
        <rFont val="Arial"/>
        <family val="2"/>
      </rPr>
      <t xml:space="preserve"> Los códigos de cuentas deberán ser ingresados al máximo detalle posible, de tal forma que los componentes de cada casillero se puedan identificar claramente.</t>
    </r>
  </si>
  <si>
    <r>
      <rPr>
        <b/>
        <sz val="9"/>
        <rFont val="Arial"/>
        <family val="2"/>
      </rPr>
      <t>d)</t>
    </r>
    <r>
      <rPr>
        <sz val="9"/>
        <rFont val="Arial"/>
        <family val="2"/>
      </rPr>
      <t xml:space="preserve"> Se deberá especificar el tipo de ingreso exento, no objeto de impuesto a la renta, sujeto a impuesto a la renta único o sujeto al Régimen Microempresarial que se haya obtenido, por ejemplo: Ingresos generados por la enajenación ocasional de inmuebles.</t>
    </r>
  </si>
  <si>
    <r>
      <rPr>
        <b/>
        <sz val="9"/>
        <rFont val="Arial"/>
        <family val="2"/>
      </rPr>
      <t>e)</t>
    </r>
    <r>
      <rPr>
        <sz val="9"/>
        <rFont val="Arial"/>
        <family val="2"/>
      </rPr>
      <t xml:space="preserve"> Se debe detallar la normativa que respalda al ingreso para considerarlo como exento, no objeto de impuesto a la renta, sujeto a impuesto a la renta único o sujeto al Régimen Microempresarial, por ejemplo: Numeral 14 del artículo 9 de la Ley de Régimen Tributario Interno.</t>
    </r>
  </si>
  <si>
    <r>
      <rPr>
        <b/>
        <sz val="9"/>
        <rFont val="Arial"/>
        <family val="2"/>
      </rPr>
      <t>f)</t>
    </r>
    <r>
      <rPr>
        <sz val="9"/>
        <rFont val="Arial"/>
        <family val="2"/>
      </rPr>
      <t xml:space="preserve"> Corresponde a la sumatoria de las operaciones efectuadas en el ejercicio fiscal, en valor monetario de conformidad con el código contable indicado.</t>
    </r>
  </si>
  <si>
    <r>
      <t xml:space="preserve">Total según libros contables  </t>
    </r>
    <r>
      <rPr>
        <b/>
        <sz val="9"/>
        <color indexed="10"/>
        <rFont val="Arial"/>
        <family val="2"/>
        <charset val="1"/>
      </rPr>
      <t>{1}</t>
    </r>
  </si>
  <si>
    <r>
      <t xml:space="preserve">Diferencias </t>
    </r>
    <r>
      <rPr>
        <b/>
        <sz val="9"/>
        <color indexed="56"/>
        <rFont val="Arial"/>
        <family val="2"/>
        <charset val="1"/>
      </rPr>
      <t>(h)</t>
    </r>
  </si>
  <si>
    <r>
      <rPr>
        <b/>
        <sz val="9"/>
        <rFont val="Arial"/>
        <family val="2"/>
      </rPr>
      <t xml:space="preserve">a) </t>
    </r>
    <r>
      <rPr>
        <sz val="9"/>
        <rFont val="Arial"/>
        <family val="2"/>
        <charset val="1"/>
      </rPr>
      <t>Corresponde a la descripción general del gasto, por ejemplo: Gasto no deducible local, gasto no deducible del exterior, gasto incurrido para generar ingresos exentos, gasto atribuido a ingresos no objetos de impuesto a la renta, gasto incurrido para generar ingresos sujetos a impuesto a la renta único o Costos y gastos incurridos para generar ingresos sujetos al Impuesto a la Renta del Régimen Impositivo de Microempresas.</t>
    </r>
  </si>
  <si>
    <r>
      <rPr>
        <b/>
        <sz val="9"/>
        <rFont val="Arial"/>
        <family val="2"/>
      </rPr>
      <t>b)</t>
    </r>
    <r>
      <rPr>
        <sz val="9"/>
        <rFont val="Arial"/>
        <family val="2"/>
        <charset val="1"/>
      </rPr>
      <t xml:space="preserve"> Corresponde al número del casillero del formulario 101, Declaración del impuesto a la renta y presentación de estados financieros para sociedades y establecimientos permanentes, vigente para el ejercicio fiscal auditado; en donde se declararon los gastos no deducibles locales y del exterior, incurridos para generar ingresos exentos, atribuidos a ingresos no objetos de impuesto a la renta, incurridos para generar ingresos sujetos a impuesto a la renta único o Costos y gastos incurridos para generar ingresos sujetos al Impuesto a la Renta del Régimen Impositivo de Microempresas.</t>
    </r>
  </si>
  <si>
    <r>
      <rPr>
        <b/>
        <sz val="9"/>
        <rFont val="Arial"/>
        <family val="2"/>
      </rPr>
      <t xml:space="preserve">c) </t>
    </r>
    <r>
      <rPr>
        <sz val="9"/>
        <rFont val="Arial"/>
        <family val="2"/>
        <charset val="1"/>
      </rPr>
      <t>Los códigos de cuentas deberán ser ingresados al máximo detalle posible, de tal forma que los componentes de cada casillero se puedan identificar claramente.</t>
    </r>
  </si>
  <si>
    <r>
      <rPr>
        <b/>
        <sz val="9"/>
        <rFont val="Arial"/>
        <family val="2"/>
      </rPr>
      <t>d)</t>
    </r>
    <r>
      <rPr>
        <sz val="9"/>
        <rFont val="Arial"/>
        <family val="2"/>
        <charset val="1"/>
      </rPr>
      <t xml:space="preserve"> Se deberá especificar el tipo de gasto no deducible local, gasto no deducible  y del exterior, incurrido para generar ingresos exentos, atribuido a ingresos no objetos de impuesto a la renta, incurrido para generar ingresos sujetos a impuesto a la renta único que se haya efectuado o Costos y gastos incurridos para generar ingresos sujetos al Impuesto a la Renta del Régimen Impositivo de Microempresas, por ejemplo: Gastos no deducibles por mantenimiento y reparaciones sustentados en comprobantes de venta que no cumplen con los requisitos establecidos en el reglamento correspondiente. </t>
    </r>
  </si>
  <si>
    <r>
      <rPr>
        <b/>
        <sz val="9"/>
        <rFont val="Arial"/>
        <family val="2"/>
      </rPr>
      <t>e)</t>
    </r>
    <r>
      <rPr>
        <sz val="9"/>
        <rFont val="Arial"/>
        <family val="2"/>
        <charset val="1"/>
      </rPr>
      <t xml:space="preserve"> Se debe detallar la normativa aplicable para considerar al gasto no deducible local y del exterior, incurridos para generar ingresos exentos, atribuidos a ingresos no objetos de impuesto a la renta, incurridos para generar ingresos sujetos a impuesto a la renta único o Costos y gastos incurridos para generar ingresos sujetos al Impuesto a la Renta del Régimen Impositivo de Microempresas, por ejemplo: Numeral 1 del artículo 10 de la Ley de Régimen Tributario Interno.</t>
    </r>
  </si>
  <si>
    <r>
      <rPr>
        <b/>
        <sz val="9"/>
        <rFont val="Arial"/>
        <family val="2"/>
      </rPr>
      <t>f)</t>
    </r>
    <r>
      <rPr>
        <sz val="9"/>
        <rFont val="Arial"/>
        <family val="2"/>
        <charset val="1"/>
      </rPr>
      <t xml:space="preserve"> Se deberá especificar el tipo de ingreso exento, no objeto de impuesto a la renta, sujeto a impuesto a la renta único o sujeto al Régimen de Microempresas que se haya obtenido con el que se relaciona el costo o gasto, por ejemplo: Ingresos generados por la enajenación ocasional de inmuebles.</t>
    </r>
  </si>
  <si>
    <r>
      <rPr>
        <b/>
        <sz val="9"/>
        <rFont val="Arial"/>
        <family val="2"/>
      </rPr>
      <t>g)</t>
    </r>
    <r>
      <rPr>
        <sz val="9"/>
        <rFont val="Arial"/>
        <family val="2"/>
        <charset val="1"/>
      </rPr>
      <t xml:space="preserve"> Corresponde a la sumatoria de las operaciones efectuadas en el ejercicio fiscal, en valor monetario de conformidad con el código contable indicado.</t>
    </r>
  </si>
  <si>
    <r>
      <t xml:space="preserve">Diferencia </t>
    </r>
    <r>
      <rPr>
        <b/>
        <sz val="9"/>
        <color indexed="56"/>
        <rFont val="Arial"/>
        <family val="2"/>
      </rPr>
      <t>(g)</t>
    </r>
  </si>
  <si>
    <r>
      <rPr>
        <b/>
        <sz val="9"/>
        <rFont val="Arial"/>
        <family val="2"/>
      </rPr>
      <t>a)</t>
    </r>
    <r>
      <rPr>
        <sz val="9"/>
        <rFont val="Arial"/>
        <family val="2"/>
      </rPr>
      <t xml:space="preserve"> Los códigos de cuentas deberán ser ingresados al máximo detalle posible, de tal forma que los componentes del casillero se puedan identificar claramente.</t>
    </r>
  </si>
  <si>
    <r>
      <rPr>
        <b/>
        <sz val="9"/>
        <rFont val="Arial"/>
        <family val="2"/>
      </rPr>
      <t>b)</t>
    </r>
    <r>
      <rPr>
        <sz val="9"/>
        <rFont val="Arial"/>
        <family val="2"/>
      </rPr>
      <t xml:space="preserve"> Se deberá especificar el tipo de deducción adicional que se haya efectuado, por ejemplo: Deducciones que correspondan a remuneraciones y beneficios sociales sobre los que se aporte al Instituto Ecuatoriano de Seguridad Social, por incremento neto de empleos.</t>
    </r>
  </si>
  <si>
    <r>
      <rPr>
        <b/>
        <sz val="9"/>
        <rFont val="Arial"/>
        <family val="2"/>
      </rPr>
      <t>c)</t>
    </r>
    <r>
      <rPr>
        <sz val="9"/>
        <rFont val="Arial"/>
        <family val="2"/>
      </rPr>
      <t xml:space="preserve"> Se debe detallar la normativa aplicable para considerar la deducción adicional, por ejemplo: Inciso cuarto, numeral 9 del artículo 10 de la Ley de Régimen Tributario Interno.</t>
    </r>
  </si>
  <si>
    <r>
      <rPr>
        <b/>
        <sz val="9"/>
        <rFont val="Arial"/>
        <family val="2"/>
      </rPr>
      <t>d)</t>
    </r>
    <r>
      <rPr>
        <sz val="9"/>
        <rFont val="Arial"/>
        <family val="2"/>
      </rPr>
      <t xml:space="preserve"> Corresponde a la sumatoria de las operaciones efectuadas en el ejercicio fiscal auditado en número y en valor monetario de conformidad con el código contable indicado.</t>
    </r>
  </si>
  <si>
    <r>
      <rPr>
        <b/>
        <sz val="9"/>
        <rFont val="Arial"/>
        <family val="2"/>
      </rPr>
      <t>e)</t>
    </r>
    <r>
      <rPr>
        <sz val="9"/>
        <rFont val="Arial"/>
        <family val="2"/>
      </rPr>
      <t xml:space="preserve"> Corresponde al porcentaje de deducción adicional a considerar en base a la normativa aplicable, por ejemplo para el incremento neto de empleos el porcentaje adicional a deducirse corresponde al 100%.</t>
    </r>
  </si>
  <si>
    <r>
      <rPr>
        <b/>
        <sz val="9"/>
        <rFont val="Arial"/>
        <family val="2"/>
      </rPr>
      <t>f)</t>
    </r>
    <r>
      <rPr>
        <sz val="9"/>
        <rFont val="Arial"/>
        <family val="2"/>
      </rPr>
      <t xml:space="preserve"> Corresponde al valor en libros por el % de deducción adicional.</t>
    </r>
  </si>
  <si>
    <r>
      <rPr>
        <b/>
        <sz val="9"/>
        <rFont val="Arial"/>
        <family val="2"/>
      </rPr>
      <t>g)</t>
    </r>
    <r>
      <rPr>
        <sz val="9"/>
        <rFont val="Arial"/>
        <family val="2"/>
      </rPr>
      <t xml:space="preserve"> En caso de existir diferencias se debe revelar la explicación de las mismas en el cuadro Explicación de Diferencias de este Anexo y deberá estar reflejado en la parte de 'Recomendaciones sobre Aspectos Tributarios'.
</t>
    </r>
  </si>
  <si>
    <r>
      <t xml:space="preserve">Ejercicio fiscal en el cual se generó el crédito tributario  
</t>
    </r>
    <r>
      <rPr>
        <b/>
        <sz val="9"/>
        <color indexed="62"/>
        <rFont val="Arial"/>
        <family val="2"/>
      </rPr>
      <t>(a)</t>
    </r>
  </si>
  <si>
    <r>
      <t xml:space="preserve">Valor del crédito tributario generado
</t>
    </r>
    <r>
      <rPr>
        <b/>
        <sz val="9"/>
        <color indexed="62"/>
        <rFont val="Arial"/>
        <family val="2"/>
      </rPr>
      <t>(b)</t>
    </r>
  </si>
  <si>
    <r>
      <t xml:space="preserve">Valor del crédito tributario devuelto por el SRI (pago indebido, pago en exceso, etc.)
(en USD)
</t>
    </r>
    <r>
      <rPr>
        <b/>
        <sz val="9"/>
        <color indexed="62"/>
        <rFont val="Arial"/>
        <family val="2"/>
      </rPr>
      <t>(c)</t>
    </r>
  </si>
  <si>
    <r>
      <t xml:space="preserve">Valor del crédito tributario que se lo utiliza directamente en su declaración de Impuesto a la Renta
(en USD)
</t>
    </r>
    <r>
      <rPr>
        <b/>
        <sz val="9"/>
        <color indexed="62"/>
        <rFont val="Arial"/>
        <family val="2"/>
      </rPr>
      <t>(d)</t>
    </r>
  </si>
  <si>
    <r>
      <t xml:space="preserve">Valor que no puede ser utilizado como crédito tributario
(en USD)
</t>
    </r>
    <r>
      <rPr>
        <b/>
        <sz val="9"/>
        <color indexed="62"/>
        <rFont val="Arial"/>
        <family val="2"/>
      </rPr>
      <t>(e)</t>
    </r>
  </si>
  <si>
    <r>
      <t xml:space="preserve">Observaciones
</t>
    </r>
    <r>
      <rPr>
        <b/>
        <sz val="9"/>
        <color indexed="62"/>
        <rFont val="Arial"/>
        <family val="2"/>
      </rPr>
      <t>(k)</t>
    </r>
  </si>
  <si>
    <r>
      <rPr>
        <b/>
        <sz val="9"/>
        <rFont val="Arial"/>
        <family val="2"/>
      </rPr>
      <t>Año 2022</t>
    </r>
    <r>
      <rPr>
        <sz val="9"/>
        <rFont val="Arial"/>
        <family val="2"/>
      </rPr>
      <t xml:space="preserve">
</t>
    </r>
    <r>
      <rPr>
        <sz val="9"/>
        <color indexed="10"/>
        <rFont val="Liberation Sans"/>
        <family val="2"/>
      </rPr>
      <t>{2}</t>
    </r>
  </si>
  <si>
    <r>
      <rPr>
        <b/>
        <sz val="9"/>
        <rFont val="Arial"/>
        <family val="2"/>
      </rPr>
      <t>Año 2023</t>
    </r>
    <r>
      <rPr>
        <sz val="9"/>
        <rFont val="Arial"/>
        <family val="2"/>
      </rPr>
      <t xml:space="preserve">
</t>
    </r>
    <r>
      <rPr>
        <sz val="9"/>
        <color indexed="10"/>
        <rFont val="Liberation Sans"/>
        <family val="2"/>
      </rPr>
      <t>{3}</t>
    </r>
  </si>
  <si>
    <r>
      <rPr>
        <b/>
        <sz val="9"/>
        <rFont val="Arial"/>
        <family val="2"/>
      </rPr>
      <t>Año 2024</t>
    </r>
    <r>
      <rPr>
        <sz val="9"/>
        <rFont val="Arial"/>
        <family val="2"/>
      </rPr>
      <t xml:space="preserve">
</t>
    </r>
    <r>
      <rPr>
        <sz val="9"/>
        <color indexed="10"/>
        <rFont val="Liberation Sans"/>
        <family val="2"/>
      </rPr>
      <t>{4}</t>
    </r>
  </si>
  <si>
    <r>
      <rPr>
        <b/>
        <sz val="9"/>
        <rFont val="Arial"/>
        <family val="2"/>
      </rPr>
      <t>Año 2022</t>
    </r>
    <r>
      <rPr>
        <sz val="9"/>
        <rFont val="Arial"/>
        <family val="2"/>
      </rPr>
      <t xml:space="preserve">
</t>
    </r>
    <r>
      <rPr>
        <sz val="9"/>
        <color indexed="10"/>
        <rFont val="Liberation Sans"/>
        <family val="2"/>
      </rPr>
      <t>{6}</t>
    </r>
  </si>
  <si>
    <r>
      <rPr>
        <b/>
        <sz val="9"/>
        <rFont val="Arial"/>
        <family val="2"/>
      </rPr>
      <t>Año 2023</t>
    </r>
    <r>
      <rPr>
        <sz val="9"/>
        <rFont val="Arial"/>
        <family val="2"/>
      </rPr>
      <t xml:space="preserve">
</t>
    </r>
    <r>
      <rPr>
        <sz val="9"/>
        <color indexed="10"/>
        <rFont val="Liberation Sans"/>
        <family val="2"/>
      </rPr>
      <t>{7}</t>
    </r>
  </si>
  <si>
    <r>
      <rPr>
        <b/>
        <sz val="9"/>
        <rFont val="Arial"/>
        <family val="2"/>
      </rPr>
      <t>Año 2024</t>
    </r>
    <r>
      <rPr>
        <sz val="9"/>
        <rFont val="Arial"/>
        <family val="2"/>
      </rPr>
      <t xml:space="preserve">
</t>
    </r>
    <r>
      <rPr>
        <sz val="9"/>
        <color indexed="10"/>
        <rFont val="Liberation Sans"/>
        <family val="2"/>
      </rPr>
      <t>{8}</t>
    </r>
  </si>
  <si>
    <r>
      <t xml:space="preserve">Ejercicio Fiscal en el cual se realizaron pagos de ISD susceptibles de ser considerados como costo o gasto, crédito tributario o sujeto a devolución
</t>
    </r>
    <r>
      <rPr>
        <b/>
        <sz val="9"/>
        <color indexed="62"/>
        <rFont val="Arial"/>
        <family val="2"/>
      </rPr>
      <t>(f)</t>
    </r>
  </si>
  <si>
    <r>
      <t xml:space="preserve">Valor total del ISD pagado en el ejercicio fiscal, susceptible de ser considerado como costo o gasto, crédito tributario o sujeto a devolución
(en USD)
</t>
    </r>
    <r>
      <rPr>
        <b/>
        <sz val="9"/>
        <color indexed="62"/>
        <rFont val="Arial"/>
        <family val="2"/>
      </rPr>
      <t>(g)</t>
    </r>
  </si>
  <si>
    <r>
      <t xml:space="preserve">Valor del ISD que se utiliza como crédito tributario directamente en su declaración de Impuesto a la Renta
(en USD)
</t>
    </r>
    <r>
      <rPr>
        <b/>
        <sz val="9"/>
        <color indexed="62"/>
        <rFont val="Arial"/>
        <family val="2"/>
      </rPr>
      <t>(h)</t>
    </r>
  </si>
  <si>
    <r>
      <t xml:space="preserve">Valor del ISD devuelto por el SRI
(en USD)
</t>
    </r>
    <r>
      <rPr>
        <b/>
        <sz val="9"/>
        <color indexed="62"/>
        <rFont val="Arial"/>
        <family val="2"/>
      </rPr>
      <t>(i)</t>
    </r>
  </si>
  <si>
    <r>
      <t xml:space="preserve">Valor del ISD pagado no sujeto a devolución, que no puede usarse como crédito tributario y que no puede ser cargado al costo o gasto
</t>
    </r>
    <r>
      <rPr>
        <b/>
        <sz val="9"/>
        <color indexed="62"/>
        <rFont val="Arial"/>
        <family val="2"/>
      </rPr>
      <t>(j)</t>
    </r>
  </si>
  <si>
    <r>
      <rPr>
        <b/>
        <sz val="9"/>
        <rFont val="Arial"/>
        <family val="2"/>
      </rPr>
      <t>a)</t>
    </r>
    <r>
      <rPr>
        <sz val="9"/>
        <rFont val="Arial"/>
        <family val="2"/>
      </rPr>
      <t xml:space="preserve"> Corresponde al ejercicio fiscal en el cual se registró el crédito tributario en el formulario de la declaración de Impuesto a la Renta para sociedades..</t>
    </r>
  </si>
  <si>
    <r>
      <rPr>
        <b/>
        <sz val="9"/>
        <rFont val="Arial"/>
        <family val="2"/>
      </rPr>
      <t>c)</t>
    </r>
    <r>
      <rPr>
        <sz val="9"/>
        <rFont val="Arial"/>
        <family val="2"/>
      </rPr>
      <t xml:space="preserve"> Corresponde al valor efectivamente devuelto por el SRI, sin incluir intereses, registrándolo en el año en el cual se recibió la devolución de lo solicitado.</t>
    </r>
  </si>
  <si>
    <r>
      <rPr>
        <b/>
        <sz val="9"/>
        <rFont val="Arial"/>
        <family val="2"/>
      </rPr>
      <t>d)</t>
    </r>
    <r>
      <rPr>
        <sz val="9"/>
        <rFont val="Arial"/>
        <family val="2"/>
      </rPr>
      <t xml:space="preserve"> Corresponde al valor del crédito tributario registrado en la columna (b) "Valor del Crédito Tributario generado" que ha sido utilizado directamente para cubrir su impuesto a la renta causado en la declaración de Impuesto a la Renta en cada uno de los 3 años que lo permite la norma tributaria,  de acuerdo a lo establecido en el Art. 47 de la Ley de Régimen Tributario Interno. Por ejemplo: si en la columna (b) "Valor del Crédito Tributario generado"  se registró para el ejercicio fiscal 2020 un crédito tributario generado de USD 10.000, de los cuales no ha pedido devolución de ese crédito tributario, pero en la declaración de Impuesto a la Renta del ejercicio fiscal 2022 se utilizó para cubrir su impuesto a la renta causado un valor de USD 6.000, ese valor se registrará en la columna (d) para el ejercicio fiscal 2022.  Si, adicionalmente en el ejercicio fiscal 2023 se utilizó de ese crédito tributario generado en el ejercicio fiscal 2020 para cubrir su impuesto a la renta causado el valor de USD 4.000, ese valor se registrará en la columna (d) para el ejercicio fiscal 2023.  Para el ejemplo propuesto, para ese crédito tributario generado en el ejercicio fiscal 2019 ya no quedará saldo de crédito tributario pendiente de ser utilizado en vista de que ya se utilizó en su totalidad en las declaraciones de Impuesto a la Renta de los ejercicios fiscales 2022 y 2023.</t>
    </r>
  </si>
  <si>
    <r>
      <rPr>
        <b/>
        <sz val="9"/>
        <rFont val="Arial"/>
        <family val="2"/>
      </rPr>
      <t>e)</t>
    </r>
    <r>
      <rPr>
        <sz val="9"/>
        <rFont val="Arial"/>
        <family val="2"/>
      </rPr>
      <t xml:space="preserve"> Corresponde al valor que de acuerdo a la normativa legal no es reconocido por la Administración Tributaria como crédito tributario.</t>
    </r>
  </si>
  <si>
    <r>
      <rPr>
        <b/>
        <sz val="9"/>
        <rFont val="Arial"/>
        <family val="2"/>
      </rPr>
      <t>f)</t>
    </r>
    <r>
      <rPr>
        <sz val="9"/>
        <rFont val="Arial"/>
        <family val="2"/>
      </rPr>
      <t xml:space="preserve"> Corresponde al año en el cual se realizaron los pagos del ISD que son susceptibles de ser considerados como costo o gasto, crédito tributario o sujeto a devolución.</t>
    </r>
  </si>
  <si>
    <r>
      <rPr>
        <b/>
        <sz val="9"/>
        <rFont val="Arial"/>
        <family val="2"/>
      </rPr>
      <t>g)</t>
    </r>
    <r>
      <rPr>
        <sz val="9"/>
        <rFont val="Arial"/>
        <family val="2"/>
      </rPr>
      <t xml:space="preserve"> Corresponde al valor de ISD pagado que es susceptibles de ser considerados como costo o gasto, crédito tributario o sujeto a devolución, consolidado en forma anual.</t>
    </r>
  </si>
  <si>
    <r>
      <rPr>
        <b/>
        <sz val="9"/>
        <rFont val="Arial"/>
        <family val="2"/>
      </rPr>
      <t>h)</t>
    </r>
    <r>
      <rPr>
        <sz val="9"/>
        <rFont val="Arial"/>
        <family val="2"/>
      </rPr>
      <t xml:space="preserve">  Corresponde a la sumatoria de los valores registrado en los casilleros 862: "Generado en el ejercicio fiscal declarado" y 863: "Generado en ejercicios fiscales anteriores",: del formulario para la declaración de Impuesto a la Renta para sociedades. De conformidad con el artículo 162 de la Ley de Equidad Tributaria podrá ser podrá ser utilizado como crédito tributario, que se aplicará para el pago del Impuesto a la Renta del propio contribuyente, y por cinco ejercicios fiscales, los pagos realizados por concepto de Impuesto a la Salida de Divisas en la importación de materias primas, insumos y bienes de capital con la finalidad de que sean
incorporados en procesos productivos utilizados como crédito tributario, que se aplicará para el pago del Impuesto a la Renta del propio contribuyente, y por cinco ejercicios fiscales, los pagos realizados por concepto de Impuesto a la Salida de Divisas en la importación de materias primas, insumos y bienes de capital con la finalidad de que sean incorporados en procesos productivos y serán los que consten en el listado de subpartidas detalladas mediante resolución CPT  CPT­03­2012 y sus reformas.</t>
    </r>
  </si>
  <si>
    <r>
      <rPr>
        <b/>
        <sz val="9"/>
        <rFont val="Arial"/>
        <family val="2"/>
      </rPr>
      <t>i)</t>
    </r>
    <r>
      <rPr>
        <sz val="9"/>
        <rFont val="Arial"/>
        <family val="2"/>
      </rPr>
      <t xml:space="preserve"> Corresponde al valor efectivamente devuelto por el SRI, sin incluir intereses, registrándolo en el año en el cual se recibió la devolución de lo solicitado. En caso de solicitar devolución mensual del ISD, deberá consolidar los valores devueltos en forma anual.</t>
    </r>
  </si>
  <si>
    <r>
      <rPr>
        <b/>
        <sz val="9"/>
        <rFont val="Arial"/>
        <family val="2"/>
      </rPr>
      <t>j)</t>
    </r>
    <r>
      <rPr>
        <sz val="9"/>
        <rFont val="Arial"/>
        <family val="2"/>
      </rPr>
      <t xml:space="preserve"> Corresponde al valor que de acuerdo a la normativa legal no es reconocido por la Administración Tributaria como crédito tributario, no es sujeto a devolución o no se lo puede incluir dentro del costo o gasto.</t>
    </r>
  </si>
  <si>
    <r>
      <rPr>
        <b/>
        <sz val="9"/>
        <rFont val="Arial"/>
        <family val="2"/>
      </rPr>
      <t>k)</t>
    </r>
    <r>
      <rPr>
        <sz val="9"/>
        <rFont val="Arial"/>
        <family val="2"/>
      </rPr>
      <t xml:space="preserve"> En caso de existir observaciones, se debe revelar la explicación de las mismas, tanto en la columna de observaciones, como en la parte de Recomendaciones sobre Aspectos Tributarios.</t>
    </r>
  </si>
  <si>
    <r>
      <t xml:space="preserve">{2}  </t>
    </r>
    <r>
      <rPr>
        <b/>
        <sz val="9"/>
        <color indexed="62"/>
        <rFont val="Arial"/>
        <family val="2"/>
      </rPr>
      <t>(b)</t>
    </r>
  </si>
  <si>
    <r>
      <t xml:space="preserve">{3}={2-1}
</t>
    </r>
    <r>
      <rPr>
        <b/>
        <sz val="9"/>
        <color indexed="62"/>
        <rFont val="Arial"/>
        <family val="2"/>
      </rPr>
      <t>(c)</t>
    </r>
  </si>
  <si>
    <t>INGRESOS DE ACTIVIDADES ORDINARIAS</t>
  </si>
  <si>
    <t>Detalle</t>
  </si>
  <si>
    <t>Tarifa 0% de iva o exentas de IVA</t>
  </si>
  <si>
    <t>Tarifa diferente de 0% de IVA</t>
  </si>
  <si>
    <t>Exportaciones de bienes</t>
  </si>
  <si>
    <t>Exportación de servicios</t>
  </si>
  <si>
    <t>Por prestación de servicios de construcción</t>
  </si>
  <si>
    <t>Obtenidos bajo la modalidad de comisiones o similares (relaciones de agencia)</t>
  </si>
  <si>
    <t>Obtenidos por arrendamientos operativos</t>
  </si>
  <si>
    <t>xxxx</t>
  </si>
  <si>
    <t>xxxxx</t>
  </si>
  <si>
    <t xml:space="preserve">DECLARACIÓN IMPUESTO A LA RENTA </t>
  </si>
  <si>
    <t>XXXX</t>
  </si>
  <si>
    <t>Notas de crédito</t>
  </si>
  <si>
    <t>Valor neto de Ingresos</t>
  </si>
  <si>
    <t>DECLARACIÓN IMPUESTO AL VALOR AGREGADO</t>
  </si>
  <si>
    <t xml:space="preserve">TOTAL FACTURACIÓN </t>
  </si>
  <si>
    <t xml:space="preserve">(f) </t>
  </si>
  <si>
    <t>(h =f - g)</t>
  </si>
  <si>
    <t>(j)</t>
  </si>
  <si>
    <t>(k= i-j)</t>
  </si>
  <si>
    <t>(l = h+k)</t>
  </si>
  <si>
    <t>Ventas locales (excluye activos fijos) gravadas tarifa 0% que no dan derecho a crédito tributario</t>
  </si>
  <si>
    <t>Ventas de activos fijos gravadas tarifa 0% que no dan derecho a crédito tributario</t>
  </si>
  <si>
    <t>Ventas locales (excluye activos fijos) gravadas tarifa 0% que dan derecho a crédito tributario</t>
  </si>
  <si>
    <t>Ventas de activos fijos gravadas tarifa 0% que dan derecho a crédito tributario</t>
  </si>
  <si>
    <t>Exportaciones de servicios</t>
  </si>
  <si>
    <t>Total ventas y otras operaciones</t>
  </si>
  <si>
    <t>Transferencias no objeto o exentas de iva</t>
  </si>
  <si>
    <t>DIFERENCIA</t>
  </si>
  <si>
    <t>(m= e - l)</t>
  </si>
  <si>
    <t>BASE LEGAL</t>
  </si>
  <si>
    <t>Más estimación de ingresos</t>
  </si>
  <si>
    <t>Formulario 104</t>
  </si>
  <si>
    <t>Total ingresos ordinarios de la declaración Impuesto a la Renta</t>
  </si>
  <si>
    <t>VALOR NETO</t>
  </si>
  <si>
    <t>FUNDAMENTO DE HECHO</t>
  </si>
  <si>
    <t>Total ingresos ordinarios (i)</t>
  </si>
  <si>
    <t>= (i)</t>
  </si>
  <si>
    <r>
      <t xml:space="preserve">=(i) </t>
    </r>
    <r>
      <rPr>
        <b/>
        <sz val="9"/>
        <rFont val="Arial"/>
        <family val="2"/>
      </rPr>
      <t>El saldo conciliado debe ser igual al total de ingresos ordinarios</t>
    </r>
  </si>
  <si>
    <t>Gasto autoconsumo; o constituye un ingreso real</t>
  </si>
  <si>
    <t>Ingresos Medidos a Valor Razonable. (Ingresos Variables)</t>
  </si>
  <si>
    <t>Art 52-53 LRTI; Art 140; 166 RALRTI</t>
  </si>
  <si>
    <t>Niif 15; sección 23; art. 8 LRTI; art 1RALRTI</t>
  </si>
  <si>
    <t>Ingresos Gravados; Ingresos Devengados.</t>
  </si>
  <si>
    <t>Valor de la deducción adicional determinado por el sujeto pasivo con base a la normativa aplicable en la declaración de Impuesto a la Renta</t>
  </si>
  <si>
    <t>Valor de la diferencia establecida entre libros contable y su declaración de Impuesto a la Renta</t>
  </si>
  <si>
    <t>(g=d-f)</t>
  </si>
  <si>
    <t xml:space="preserve">Diferencia valor en libros entre lo declarado por la sociedad </t>
  </si>
  <si>
    <t>Los inventarios se valoran al costo o al valor neto realizable (si) (no)</t>
  </si>
  <si>
    <t>Describa brevemente el procedimiento para evaluar si el valor neto realizable es inferior al costo xxxxxxxxxxxxxx</t>
  </si>
  <si>
    <t>Ventas de activos fijos gravadas tarifa diferente de cero</t>
  </si>
  <si>
    <t>Art. 8 LRTI; Art. 9 RALRTI.</t>
  </si>
  <si>
    <t>Total de ingresos ordinarios</t>
  </si>
  <si>
    <t xml:space="preserve">Otros Ingresos gravados </t>
  </si>
  <si>
    <t xml:space="preserve">FACTURACIÓN ELECTRÓNICA </t>
  </si>
  <si>
    <t xml:space="preserve">FACTURACIÓN FÍSICA </t>
  </si>
  <si>
    <t>Valor neto electrónicas</t>
  </si>
  <si>
    <t>Valor Neto físicas</t>
  </si>
  <si>
    <t>CUADRO No. 3  CONCILIACIÓN DE INGRESOS PARTIENDO DESDE IVA CONCILIADO CON RENTA</t>
  </si>
  <si>
    <t>CONCILIACIÓN</t>
  </si>
  <si>
    <t>Ventas locales (excluye activos fijos) gravadas tarifa diferente de cero</t>
  </si>
  <si>
    <t xml:space="preserve">CUADRO No. 2  INGRESOS IVA VS FACTURACIÓN </t>
  </si>
  <si>
    <r>
      <t xml:space="preserve">(+/-) Diferencia IVA VS Facturación Electrónica </t>
    </r>
    <r>
      <rPr>
        <sz val="9"/>
        <color rgb="FFFF0000"/>
        <rFont val="Cambria"/>
        <family val="1"/>
      </rPr>
      <t>(Σ m)</t>
    </r>
  </si>
  <si>
    <t>Observación de la diferencia</t>
  </si>
  <si>
    <t xml:space="preserve"> INVENTARIO FINAL DE PRODUCTOS EN PROCESO</t>
  </si>
  <si>
    <t>INVENTARIO FINAL DE MATERIA PRIMA</t>
  </si>
  <si>
    <t>INVENTARIO FINAL DE PRODUCTOS TERMINADOS</t>
  </si>
  <si>
    <t>INVENTARIO FINAL DE BIENES NO PRODUCIDOS POR EL SUJETO PASIVO</t>
  </si>
  <si>
    <r>
      <rPr>
        <b/>
        <sz val="9"/>
        <rFont val="Arial"/>
        <family val="2"/>
      </rPr>
      <t>f)</t>
    </r>
    <r>
      <rPr>
        <sz val="9"/>
        <rFont val="Arial"/>
        <family val="2"/>
      </rPr>
      <t xml:space="preserve"> Describa el tipo de derivado financiero</t>
    </r>
  </si>
  <si>
    <t>Ingresos  por venta de bienes</t>
  </si>
  <si>
    <t xml:space="preserve">Ingresos servicios </t>
  </si>
  <si>
    <r>
      <t xml:space="preserve">Ingresos por otros conceptos </t>
    </r>
    <r>
      <rPr>
        <sz val="9"/>
        <color rgb="FFFF0000"/>
        <rFont val="Arial"/>
        <family val="2"/>
      </rPr>
      <t>*</t>
    </r>
  </si>
  <si>
    <t>Menos facturación efectuado por autoconsumo y donaciones</t>
  </si>
  <si>
    <r>
      <t xml:space="preserve">Menos provisiones contractuales (NIFF) </t>
    </r>
    <r>
      <rPr>
        <sz val="9"/>
        <color rgb="FFFF0000"/>
        <rFont val="Cambria"/>
        <family val="1"/>
      </rPr>
      <t>**</t>
    </r>
  </si>
  <si>
    <r>
      <rPr>
        <b/>
        <sz val="9"/>
        <rFont val="Arial"/>
        <family val="2"/>
      </rPr>
      <t>p)</t>
    </r>
    <r>
      <rPr>
        <sz val="9"/>
        <rFont val="Arial"/>
        <family val="2"/>
      </rPr>
      <t xml:space="preserve"> Corresponde al saldo final del deterioro acumulado de créditos incobrables del período fiscal anterior al auditado.</t>
    </r>
  </si>
  <si>
    <r>
      <rPr>
        <b/>
        <sz val="9"/>
        <rFont val="Arial"/>
        <family val="2"/>
      </rPr>
      <t>c, e, f, h, l, n, q, r, va.</t>
    </r>
    <r>
      <rPr>
        <sz val="9"/>
        <rFont val="Arial"/>
        <family val="2"/>
      </rPr>
      <t xml:space="preserve"> En caso de existir diferencias se debe revelar la explicación de las mismas, tanto en las columnas de observaciones del presente anexo como en la parte de Recomendaciones sobre Aspectos Tributarios.</t>
    </r>
  </si>
  <si>
    <t xml:space="preserve">Costo Total </t>
  </si>
  <si>
    <t>Forma valoración (promedio, peps, identificación específica)</t>
  </si>
  <si>
    <t>Conciliación de ingresos partiendo desde IVA conciliado con Renta</t>
  </si>
  <si>
    <t>Ingresos IVA vs facturación</t>
  </si>
  <si>
    <t>Cuadro No.3</t>
  </si>
  <si>
    <r>
      <rPr>
        <sz val="9"/>
        <color rgb="FFFF0000"/>
        <rFont val="Arial"/>
        <family val="2"/>
      </rPr>
      <t>**</t>
    </r>
    <r>
      <rPr>
        <sz val="9"/>
        <color theme="1"/>
        <rFont val="Arial"/>
        <family val="2"/>
      </rPr>
      <t xml:space="preserve"> Bajo NIFF (ejemplo de descuentos devoluciones niff 15 sección 23, pasivos por reembolsos)</t>
    </r>
  </si>
  <si>
    <r>
      <t xml:space="preserve">*** </t>
    </r>
    <r>
      <rPr>
        <sz val="9"/>
        <rFont val="Arial"/>
        <family val="2"/>
      </rPr>
      <t>Cualquier otro concepto de acuerdo a su realidad económica</t>
    </r>
  </si>
  <si>
    <r>
      <rPr>
        <b/>
        <sz val="9"/>
        <rFont val="Arial"/>
        <family val="2"/>
      </rPr>
      <t>i)</t>
    </r>
    <r>
      <rPr>
        <sz val="9"/>
        <rFont val="Arial"/>
        <family val="2"/>
        <charset val="1"/>
      </rPr>
      <t xml:space="preserve"> En caso de existir diferencias se debe revelar la explicación de las mismas  en el cuadro Explicación de Diferencias de este Anexo y deberá estar reflejado en la parte de 'Recomendaciones sobre Aspectos Tributarios'.</t>
    </r>
  </si>
  <si>
    <r>
      <rPr>
        <b/>
        <sz val="9"/>
        <rFont val="Arial"/>
        <family val="2"/>
      </rPr>
      <t>h)</t>
    </r>
    <r>
      <rPr>
        <sz val="9"/>
        <rFont val="Arial"/>
        <family val="2"/>
        <charset val="1"/>
      </rPr>
      <t xml:space="preserve"> Corresponde al valor determinado por el sujeto pasivo</t>
    </r>
  </si>
  <si>
    <t>Explicación diferencias</t>
  </si>
  <si>
    <r>
      <t>Explicación de diferencias</t>
    </r>
    <r>
      <rPr>
        <sz val="9"/>
        <color rgb="FFFF0000"/>
        <rFont val="Arial"/>
        <family val="2"/>
      </rPr>
      <t xml:space="preserve"> g</t>
    </r>
  </si>
  <si>
    <t xml:space="preserve">Costo / Gasto financiero del año </t>
  </si>
  <si>
    <r>
      <rPr>
        <b/>
        <sz val="9"/>
        <rFont val="Arial"/>
        <family val="2"/>
      </rPr>
      <t xml:space="preserve">a) </t>
    </r>
    <r>
      <rPr>
        <sz val="9"/>
        <rFont val="Arial"/>
        <family val="2"/>
      </rPr>
      <t>Corresponde al número, nombre y valor del casillero del formulario declaración del impuesto a la renta válida y presentación de estados financieros para sociedades y establecimientos permanentes.</t>
    </r>
    <r>
      <rPr>
        <b/>
        <sz val="9"/>
        <rFont val="Arial"/>
        <family val="2"/>
      </rPr>
      <t xml:space="preserve">
b)</t>
    </r>
    <r>
      <rPr>
        <sz val="9"/>
        <rFont val="Arial"/>
        <family val="2"/>
      </rPr>
      <t xml:space="preserve"> La información contable conforme los registros de acuerdo a los códigos y nombres de las cuentas contables deberán ser ingresados al máximo detalle posible, de tal forma que los componentes de cada casillero se puedan identificar claramente hasta la cuenta auxiliar contable. 
</t>
    </r>
    <r>
      <rPr>
        <b/>
        <sz val="9"/>
        <rFont val="Arial"/>
        <family val="2"/>
      </rPr>
      <t xml:space="preserve">c) </t>
    </r>
    <r>
      <rPr>
        <sz val="9"/>
        <rFont val="Arial"/>
        <family val="2"/>
      </rPr>
      <t>Corresponde a la forma de valoración del inventario de acuerdo a la NIC 2</t>
    </r>
    <r>
      <rPr>
        <b/>
        <sz val="9"/>
        <rFont val="Arial"/>
        <family val="2"/>
      </rPr>
      <t xml:space="preserve">
d) </t>
    </r>
    <r>
      <rPr>
        <sz val="9"/>
        <rFont val="Arial"/>
        <family val="2"/>
      </rPr>
      <t xml:space="preserve">Corresponde al Número de Unidades en los Inventarios determinados, por cada ITEM, de existir varias unidades de medida ampliar las filas
</t>
    </r>
    <r>
      <rPr>
        <b/>
        <sz val="9"/>
        <rFont val="Arial"/>
        <family val="2"/>
      </rPr>
      <t xml:space="preserve">f) </t>
    </r>
    <r>
      <rPr>
        <sz val="9"/>
        <rFont val="Arial"/>
        <family val="2"/>
      </rPr>
      <t xml:space="preserve">Es el resultado en kardex del inventario
</t>
    </r>
    <r>
      <rPr>
        <b/>
        <sz val="9"/>
        <rFont val="Arial"/>
        <family val="2"/>
      </rPr>
      <t>g)</t>
    </r>
    <r>
      <rPr>
        <sz val="9"/>
        <rFont val="Arial"/>
        <family val="2"/>
      </rPr>
      <t xml:space="preserve"> Es la Diferencia del total de los Inventarios declarados vs su contabilidad.</t>
    </r>
  </si>
  <si>
    <r>
      <rPr>
        <sz val="8"/>
        <color rgb="FFFF0000"/>
        <rFont val="Arial"/>
        <family val="2"/>
      </rPr>
      <t>*</t>
    </r>
    <r>
      <rPr>
        <sz val="8"/>
        <color theme="1"/>
        <rFont val="Arial"/>
        <family val="2"/>
      </rPr>
      <t xml:space="preserve"> Considerar dentro de los Ingresos  provisiones conforme a la técnica contable </t>
    </r>
  </si>
  <si>
    <r>
      <t>{2}=</t>
    </r>
    <r>
      <rPr>
        <b/>
        <sz val="9"/>
        <color indexed="62"/>
        <rFont val="Arial"/>
        <family val="2"/>
      </rPr>
      <t>(f)</t>
    </r>
  </si>
  <si>
    <r>
      <t xml:space="preserve">{3}={2-1}
</t>
    </r>
    <r>
      <rPr>
        <b/>
        <sz val="9"/>
        <color indexed="62"/>
        <rFont val="Arial"/>
        <family val="2"/>
      </rPr>
      <t>(g)</t>
    </r>
  </si>
  <si>
    <t>(e=a+b+c-d)</t>
  </si>
  <si>
    <r>
      <t xml:space="preserve">(+/-) Otros  </t>
    </r>
    <r>
      <rPr>
        <sz val="9"/>
        <color rgb="FFFF0000"/>
        <rFont val="Cambria"/>
        <family val="1"/>
      </rPr>
      <t>***</t>
    </r>
  </si>
  <si>
    <t>Total Ingresos del Impuesto al Valor Agregado</t>
  </si>
  <si>
    <r>
      <rPr>
        <b/>
        <sz val="9"/>
        <rFont val="Arial"/>
        <family val="2"/>
      </rPr>
      <t>Año 2021</t>
    </r>
    <r>
      <rPr>
        <sz val="9"/>
        <rFont val="Arial"/>
        <family val="2"/>
      </rPr>
      <t xml:space="preserve">
</t>
    </r>
    <r>
      <rPr>
        <sz val="9"/>
        <color indexed="10"/>
        <rFont val="Liberation Sans"/>
        <family val="2"/>
      </rPr>
      <t>{2}</t>
    </r>
  </si>
  <si>
    <r>
      <rPr>
        <b/>
        <sz val="9"/>
        <rFont val="Arial"/>
        <family val="2"/>
      </rPr>
      <t>Año 2022</t>
    </r>
    <r>
      <rPr>
        <sz val="9"/>
        <rFont val="Arial"/>
        <family val="2"/>
      </rPr>
      <t xml:space="preserve">
</t>
    </r>
    <r>
      <rPr>
        <sz val="9"/>
        <color indexed="10"/>
        <rFont val="Liberation Sans"/>
        <family val="2"/>
      </rPr>
      <t>{3}</t>
    </r>
  </si>
  <si>
    <r>
      <rPr>
        <b/>
        <sz val="9"/>
        <rFont val="Arial"/>
        <family val="2"/>
      </rPr>
      <t>Año 2023</t>
    </r>
    <r>
      <rPr>
        <sz val="9"/>
        <rFont val="Arial"/>
        <family val="2"/>
      </rPr>
      <t xml:space="preserve">
</t>
    </r>
    <r>
      <rPr>
        <sz val="9"/>
        <color indexed="10"/>
        <rFont val="Liberation Sans"/>
        <family val="2"/>
      </rPr>
      <t>{4}</t>
    </r>
  </si>
  <si>
    <r>
      <rPr>
        <b/>
        <sz val="9"/>
        <rFont val="Arial"/>
        <family val="2"/>
      </rPr>
      <t>Año 2024</t>
    </r>
    <r>
      <rPr>
        <sz val="9"/>
        <rFont val="Arial"/>
        <family val="2"/>
      </rPr>
      <t xml:space="preserve">
</t>
    </r>
    <r>
      <rPr>
        <sz val="9"/>
        <color indexed="10"/>
        <rFont val="Liberation Sans"/>
        <family val="2"/>
      </rPr>
      <t>{5}</t>
    </r>
  </si>
  <si>
    <r>
      <rPr>
        <b/>
        <sz val="9"/>
        <rFont val="Arial"/>
        <family val="2"/>
      </rPr>
      <t>Año 2025</t>
    </r>
    <r>
      <rPr>
        <sz val="9"/>
        <rFont val="Arial"/>
        <family val="2"/>
      </rPr>
      <t xml:space="preserve">
</t>
    </r>
    <r>
      <rPr>
        <sz val="9"/>
        <color indexed="10"/>
        <rFont val="Liberation Sans"/>
        <family val="2"/>
      </rPr>
      <t>{6}</t>
    </r>
  </si>
  <si>
    <r>
      <rPr>
        <b/>
        <sz val="9"/>
        <rFont val="Arial"/>
        <family val="2"/>
      </rPr>
      <t>Año 2021</t>
    </r>
    <r>
      <rPr>
        <sz val="9"/>
        <rFont val="Arial"/>
        <family val="2"/>
      </rPr>
      <t xml:space="preserve">
</t>
    </r>
    <r>
      <rPr>
        <sz val="9"/>
        <color indexed="10"/>
        <rFont val="Liberation Sans"/>
        <family val="2"/>
      </rPr>
      <t>{8}</t>
    </r>
  </si>
  <si>
    <r>
      <rPr>
        <b/>
        <sz val="9"/>
        <rFont val="Arial"/>
        <family val="2"/>
      </rPr>
      <t>Año 2022</t>
    </r>
    <r>
      <rPr>
        <sz val="9"/>
        <rFont val="Arial"/>
        <family val="2"/>
      </rPr>
      <t xml:space="preserve">
</t>
    </r>
    <r>
      <rPr>
        <sz val="9"/>
        <color indexed="10"/>
        <rFont val="Liberation Sans"/>
        <family val="2"/>
      </rPr>
      <t>{9}</t>
    </r>
  </si>
  <si>
    <r>
      <rPr>
        <b/>
        <sz val="9"/>
        <rFont val="Arial"/>
        <family val="2"/>
      </rPr>
      <t>Año 2023</t>
    </r>
    <r>
      <rPr>
        <sz val="9"/>
        <rFont val="Arial"/>
        <family val="2"/>
      </rPr>
      <t xml:space="preserve">
</t>
    </r>
    <r>
      <rPr>
        <sz val="9"/>
        <color indexed="10"/>
        <rFont val="Liberation Sans"/>
        <family val="2"/>
      </rPr>
      <t>{10}</t>
    </r>
  </si>
  <si>
    <r>
      <rPr>
        <b/>
        <sz val="9"/>
        <rFont val="Arial"/>
        <family val="2"/>
      </rPr>
      <t>Año 2024</t>
    </r>
    <r>
      <rPr>
        <sz val="9"/>
        <rFont val="Arial"/>
        <family val="2"/>
      </rPr>
      <t xml:space="preserve">
</t>
    </r>
    <r>
      <rPr>
        <sz val="9"/>
        <color indexed="10"/>
        <rFont val="Liberation Sans"/>
        <family val="2"/>
      </rPr>
      <t>{11}</t>
    </r>
  </si>
  <si>
    <r>
      <rPr>
        <b/>
        <sz val="9"/>
        <rFont val="Arial"/>
        <family val="2"/>
      </rPr>
      <t>Año 2025</t>
    </r>
    <r>
      <rPr>
        <sz val="9"/>
        <rFont val="Arial"/>
        <family val="2"/>
      </rPr>
      <t xml:space="preserve">
</t>
    </r>
    <r>
      <rPr>
        <sz val="9"/>
        <color indexed="10"/>
        <rFont val="Liberation Sans"/>
        <family val="2"/>
      </rPr>
      <t>{12}</t>
    </r>
  </si>
  <si>
    <r>
      <rPr>
        <b/>
        <sz val="9"/>
        <rFont val="Arial"/>
        <family val="2"/>
      </rPr>
      <t>Año 2021</t>
    </r>
    <r>
      <rPr>
        <sz val="9"/>
        <rFont val="Arial"/>
        <family val="2"/>
      </rPr>
      <t xml:space="preserve">
</t>
    </r>
    <r>
      <rPr>
        <sz val="9"/>
        <color indexed="10"/>
        <rFont val="Liberation Sans"/>
        <family val="2"/>
      </rPr>
      <t>{14}</t>
    </r>
  </si>
  <si>
    <r>
      <rPr>
        <b/>
        <sz val="9"/>
        <rFont val="Arial"/>
        <family val="2"/>
      </rPr>
      <t>Año 2022</t>
    </r>
    <r>
      <rPr>
        <sz val="9"/>
        <rFont val="Arial"/>
        <family val="2"/>
      </rPr>
      <t xml:space="preserve">
</t>
    </r>
    <r>
      <rPr>
        <sz val="9"/>
        <color indexed="10"/>
        <rFont val="Liberation Sans"/>
        <family val="2"/>
      </rPr>
      <t>{15}</t>
    </r>
  </si>
  <si>
    <r>
      <rPr>
        <b/>
        <sz val="9"/>
        <rFont val="Arial"/>
        <family val="2"/>
      </rPr>
      <t>Año 2023</t>
    </r>
    <r>
      <rPr>
        <sz val="9"/>
        <rFont val="Arial"/>
        <family val="2"/>
      </rPr>
      <t xml:space="preserve">
</t>
    </r>
    <r>
      <rPr>
        <sz val="9"/>
        <color indexed="10"/>
        <rFont val="Liberation Sans"/>
        <family val="2"/>
      </rPr>
      <t>{16}</t>
    </r>
  </si>
  <si>
    <r>
      <rPr>
        <b/>
        <sz val="9"/>
        <rFont val="Arial"/>
        <family val="2"/>
      </rPr>
      <t>Año 2024</t>
    </r>
    <r>
      <rPr>
        <sz val="9"/>
        <rFont val="Arial"/>
        <family val="2"/>
      </rPr>
      <t xml:space="preserve">
</t>
    </r>
    <r>
      <rPr>
        <sz val="9"/>
        <color indexed="10"/>
        <rFont val="Liberation Sans"/>
        <family val="2"/>
      </rPr>
      <t>{17}</t>
    </r>
  </si>
  <si>
    <r>
      <rPr>
        <b/>
        <sz val="9"/>
        <rFont val="Arial"/>
        <family val="2"/>
      </rPr>
      <t>Año 2025</t>
    </r>
    <r>
      <rPr>
        <sz val="9"/>
        <rFont val="Arial"/>
        <family val="2"/>
      </rPr>
      <t xml:space="preserve">
</t>
    </r>
    <r>
      <rPr>
        <sz val="9"/>
        <color indexed="10"/>
        <rFont val="Liberation Sans"/>
        <family val="2"/>
      </rPr>
      <t>{18}</t>
    </r>
  </si>
  <si>
    <r>
      <rPr>
        <b/>
        <sz val="9"/>
        <rFont val="Arial"/>
        <family val="2"/>
      </rPr>
      <t>b)</t>
    </r>
    <r>
      <rPr>
        <sz val="9"/>
        <rFont val="Arial"/>
        <family val="2"/>
      </rPr>
      <t xml:space="preserve"> Corresponde al valor del crédito tributario generado en cada ejercicio fiscal de los 3 que se informan en este anexo, no al crédito tributario acumulado en la declaración de Impuesto a la Renta de cada ejercicio fiscal. Para el valor registrado en este campo para cada uno de los 3 ejercicios fiscales,  se deberá identificar en los siguientes campos (c) y (d), la forma en que ha sido utilizado ese crédito tributario generado, ya sea mediante devolución o ya sea mediante la utilización directa en la declaración del Impuesto a la Renta, de acuerdo a lo establecido en el Art. 47 de la Ley de Régimen Tributario Interno. Por ejemplo: si en el ejercicio fiscal 2022 se generó un crédito tributario por USD 10.000, pero el crédito tributario acumulado y registrado en el casillero 870 en ese ejercicio fiscal es de USD 15.000, en este campo (b) "Valor del Crédito Tributario generado", se registrará el valor de USD 10.000 que corresponde al crédito tributario que se generó en el ejercicio fiscal 2022. De la misma forma se procederá para los créditos tributarios generados en los ejercicios fiscales 2023 y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</si>
</sst>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 #,##0.00_ ;_ * \-#,##0.00_ ;_ * &quot;-&quot;??_ ;_ @_ "/>
    <numFmt numFmtId="164" formatCode="_(* #,##0.00_);_(* \(#,##0.00\);_(* \-??_);_(@_)"/>
    <numFmt numFmtId="165" formatCode="[$-C0A]d\-mmm\-yy;@"/>
    <numFmt numFmtId="166" formatCode="d&quot; de &quot;mmm&quot; de &quot;yy"/>
    <numFmt numFmtId="167" formatCode="#,##0;\(#,##0\)"/>
    <numFmt numFmtId="168" formatCode="0.00\ %"/>
  </numFmts>
  <fonts count="55">
    <font>
      <sz val="11"/>
      <color theme="1"/>
      <name val="Aptos Narrow"/>
      <family val="2"/>
      <scheme val="minor"/>
    </font>
    <font>
      <sz val="10"/>
      <name val="Arial"/>
      <family val="2"/>
    </font>
    <font>
      <sz val="8"/>
      <name val="Aptos Narrow"/>
      <family val="2"/>
      <scheme val="minor"/>
    </font>
    <font>
      <b/>
      <sz val="11"/>
      <color theme="1"/>
      <name val="Aptos Narrow"/>
      <family val="2"/>
      <scheme val="minor"/>
    </font>
    <font>
      <sz val="11"/>
      <color theme="1"/>
      <name val="Aptos Narrow"/>
      <family val="2"/>
      <scheme val="minor"/>
    </font>
    <font>
      <u/>
      <sz val="11"/>
      <color theme="10"/>
      <name val="Aptos Narrow"/>
      <family val="2"/>
      <scheme val="minor"/>
    </font>
    <font>
      <b/>
      <sz val="9"/>
      <name val="Arial"/>
      <family val="2"/>
    </font>
    <font>
      <sz val="9"/>
      <name val="Arial"/>
      <family val="2"/>
    </font>
    <font>
      <b/>
      <sz val="9"/>
      <color indexed="12"/>
      <name val="Arial"/>
      <family val="2"/>
    </font>
    <font>
      <b/>
      <u/>
      <sz val="9"/>
      <name val="Arial"/>
      <family val="2"/>
    </font>
    <font>
      <sz val="9"/>
      <color rgb="FFFF0000"/>
      <name val="Arial"/>
      <family val="2"/>
    </font>
    <font>
      <sz val="9"/>
      <color rgb="FF00B050"/>
      <name val="Arial"/>
      <family val="2"/>
    </font>
    <font>
      <sz val="8"/>
      <color theme="1"/>
      <name val="Arial"/>
      <family val="2"/>
    </font>
    <font>
      <sz val="8"/>
      <color rgb="FFFF0000"/>
      <name val="Arial"/>
      <family val="2"/>
    </font>
    <font>
      <sz val="9"/>
      <color theme="1"/>
      <name val="Arial"/>
      <family val="2"/>
    </font>
    <font>
      <b/>
      <sz val="9"/>
      <name val="Arial"/>
      <family val="2"/>
      <charset val="1"/>
    </font>
    <font>
      <sz val="9"/>
      <name val="Arial"/>
      <family val="2"/>
      <charset val="1"/>
    </font>
    <font>
      <b/>
      <u/>
      <sz val="9"/>
      <name val="Arial"/>
      <family val="2"/>
      <charset val="1"/>
    </font>
    <font>
      <sz val="9"/>
      <color rgb="FFFF0000"/>
      <name val="Arial"/>
      <family val="2"/>
      <charset val="1"/>
    </font>
    <font>
      <sz val="9"/>
      <color rgb="FF00B050"/>
      <name val="Arial"/>
      <family val="2"/>
      <charset val="1"/>
    </font>
    <font>
      <sz val="11"/>
      <color indexed="8"/>
      <name val="Calibri"/>
      <family val="2"/>
    </font>
    <font>
      <b/>
      <u/>
      <sz val="9"/>
      <color indexed="57"/>
      <name val="Arial"/>
      <family val="2"/>
    </font>
    <font>
      <b/>
      <i/>
      <sz val="9"/>
      <name val="Arial"/>
      <family val="2"/>
    </font>
    <font>
      <b/>
      <i/>
      <sz val="9"/>
      <color rgb="FFFF0000"/>
      <name val="Arial"/>
      <family val="2"/>
      <charset val="1"/>
    </font>
    <font>
      <b/>
      <sz val="9"/>
      <color rgb="FFFF0000"/>
      <name val="Arial"/>
      <family val="2"/>
      <charset val="1"/>
    </font>
    <font>
      <b/>
      <sz val="9"/>
      <color theme="1"/>
      <name val="Arial"/>
      <family val="2"/>
    </font>
    <font>
      <b/>
      <sz val="9"/>
      <color rgb="FF000000"/>
      <name val="Arial"/>
      <family val="2"/>
    </font>
    <font>
      <b/>
      <sz val="9"/>
      <color theme="0"/>
      <name val="Arial"/>
      <family val="2"/>
    </font>
    <font>
      <b/>
      <sz val="9"/>
      <color rgb="FFFF0000"/>
      <name val="Arial"/>
      <family val="2"/>
    </font>
    <font>
      <sz val="9"/>
      <color theme="1"/>
      <name val="Aptos Narrow"/>
      <family val="2"/>
      <scheme val="minor"/>
    </font>
    <font>
      <sz val="9"/>
      <name val="Aptos Narrow"/>
      <family val="2"/>
      <scheme val="minor"/>
    </font>
    <font>
      <u/>
      <sz val="9"/>
      <color theme="10"/>
      <name val="Aptos Narrow"/>
      <family val="2"/>
      <scheme val="minor"/>
    </font>
    <font>
      <u/>
      <sz val="9"/>
      <color indexed="12"/>
      <name val="Arial"/>
      <family val="2"/>
    </font>
    <font>
      <b/>
      <sz val="9"/>
      <color theme="3" tint="0.249977111117893"/>
      <name val="Arial"/>
      <family val="2"/>
    </font>
    <font>
      <b/>
      <sz val="9"/>
      <color theme="3"/>
      <name val="Arial"/>
      <family val="2"/>
    </font>
    <font>
      <b/>
      <sz val="9"/>
      <color indexed="10"/>
      <name val="Arial"/>
      <family val="2"/>
    </font>
    <font>
      <b/>
      <sz val="9"/>
      <color indexed="62"/>
      <name val="Arial"/>
      <family val="2"/>
    </font>
    <font>
      <b/>
      <u/>
      <sz val="9"/>
      <color theme="1"/>
      <name val="Arial"/>
      <family val="2"/>
    </font>
    <font>
      <u/>
      <sz val="9"/>
      <color theme="10"/>
      <name val="Arial"/>
      <family val="2"/>
    </font>
    <font>
      <b/>
      <sz val="9"/>
      <color rgb="FFC00000"/>
      <name val="Arial"/>
      <family val="2"/>
    </font>
    <font>
      <b/>
      <sz val="9"/>
      <color indexed="56"/>
      <name val="Arial"/>
      <family val="2"/>
    </font>
    <font>
      <sz val="9"/>
      <color indexed="62"/>
      <name val="Arial"/>
      <family val="2"/>
    </font>
    <font>
      <b/>
      <sz val="9"/>
      <color indexed="12"/>
      <name val="Arial"/>
      <family val="2"/>
      <charset val="1"/>
    </font>
    <font>
      <b/>
      <sz val="9"/>
      <color indexed="10"/>
      <name val="Arial"/>
      <family val="2"/>
      <charset val="1"/>
    </font>
    <font>
      <sz val="9"/>
      <color indexed="10"/>
      <name val="Arial"/>
      <family val="2"/>
      <charset val="1"/>
    </font>
    <font>
      <b/>
      <i/>
      <sz val="9"/>
      <name val="Arial"/>
      <family val="2"/>
      <charset val="1"/>
    </font>
    <font>
      <b/>
      <sz val="9"/>
      <color indexed="56"/>
      <name val="Arial"/>
      <family val="2"/>
      <charset val="1"/>
    </font>
    <font>
      <sz val="9"/>
      <color rgb="FFFF0000"/>
      <name val="Liberation Sans"/>
      <family val="2"/>
    </font>
    <font>
      <sz val="9"/>
      <color indexed="10"/>
      <name val="Liberation Sans"/>
      <family val="2"/>
    </font>
    <font>
      <sz val="9"/>
      <color theme="1"/>
      <name val="Cambria"/>
      <family val="1"/>
    </font>
    <font>
      <b/>
      <sz val="9"/>
      <name val="Cambria"/>
      <family val="1"/>
    </font>
    <font>
      <sz val="9"/>
      <color theme="0"/>
      <name val="Cambria"/>
      <family val="1"/>
    </font>
    <font>
      <sz val="9"/>
      <name val="Cambria"/>
      <family val="1"/>
    </font>
    <font>
      <sz val="9"/>
      <color rgb="FFFF0000"/>
      <name val="Cambria"/>
      <family val="1"/>
    </font>
    <font>
      <sz val="9"/>
      <color rgb="FFFF0000"/>
      <name val="Aptos Narrow"/>
      <family val="2"/>
      <scheme val="minor"/>
    </font>
  </fonts>
  <fills count="17">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theme="7" tint="0.79998168889431442"/>
        <bgColor indexed="42"/>
      </patternFill>
    </fill>
    <fill>
      <patternFill patternType="solid">
        <fgColor theme="7" tint="0.79998168889431442"/>
        <bgColor indexed="64"/>
      </patternFill>
    </fill>
    <fill>
      <patternFill patternType="solid">
        <fgColor theme="0"/>
        <bgColor indexed="26"/>
      </patternFill>
    </fill>
    <fill>
      <patternFill patternType="solid">
        <fgColor theme="0" tint="-4.9989318521683403E-2"/>
        <bgColor indexed="64"/>
      </patternFill>
    </fill>
    <fill>
      <patternFill patternType="solid">
        <fgColor theme="0"/>
        <bgColor indexed="42"/>
      </patternFill>
    </fill>
    <fill>
      <patternFill patternType="solid">
        <fgColor theme="3" tint="-0.249977111117893"/>
        <bgColor indexed="64"/>
      </patternFill>
    </fill>
    <fill>
      <patternFill patternType="solid">
        <fgColor theme="7" tint="0.39997558519241921"/>
        <bgColor indexed="27"/>
      </patternFill>
    </fill>
    <fill>
      <patternFill patternType="solid">
        <fgColor theme="0" tint="-0.14999847407452621"/>
        <bgColor indexed="42"/>
      </patternFill>
    </fill>
    <fill>
      <patternFill patternType="solid">
        <fgColor theme="3" tint="0.749992370372631"/>
        <bgColor indexed="42"/>
      </patternFill>
    </fill>
    <fill>
      <patternFill patternType="solid">
        <fgColor theme="3" tint="0.749992370372631"/>
        <bgColor indexed="26"/>
      </patternFill>
    </fill>
    <fill>
      <patternFill patternType="solid">
        <fgColor theme="4" tint="0.79998168889431442"/>
        <bgColor indexed="42"/>
      </patternFill>
    </fill>
    <fill>
      <patternFill patternType="solid">
        <fgColor rgb="FFFFFFFF"/>
        <bgColor indexed="64"/>
      </patternFill>
    </fill>
    <fill>
      <patternFill patternType="solid">
        <fgColor theme="4"/>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bottom style="thin">
        <color indexed="64"/>
      </bottom>
      <diagonal/>
    </border>
    <border>
      <left/>
      <right style="thin">
        <color indexed="8"/>
      </right>
      <top style="thin">
        <color indexed="8"/>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8"/>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style="thin">
        <color indexed="64"/>
      </right>
      <top/>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style="thin">
        <color indexed="64"/>
      </right>
      <top style="thin">
        <color indexed="64"/>
      </top>
      <bottom/>
      <diagonal/>
    </border>
    <border>
      <left style="thin">
        <color indexed="64"/>
      </left>
      <right style="thin">
        <color indexed="8"/>
      </right>
      <top/>
      <bottom/>
      <diagonal/>
    </border>
    <border>
      <left style="thin">
        <color indexed="8"/>
      </left>
      <right style="thin">
        <color indexed="64"/>
      </right>
      <top/>
      <bottom/>
      <diagonal/>
    </border>
    <border>
      <left/>
      <right/>
      <top/>
      <bottom style="thin">
        <color indexed="8"/>
      </bottom>
      <diagonal/>
    </border>
    <border>
      <left/>
      <right/>
      <top style="thin">
        <color indexed="8"/>
      </top>
      <bottom/>
      <diagonal/>
    </border>
    <border>
      <left style="thin">
        <color indexed="8"/>
      </left>
      <right/>
      <top style="thin">
        <color indexed="8"/>
      </top>
      <bottom/>
      <diagonal/>
    </border>
    <border>
      <left style="thin">
        <color indexed="8"/>
      </left>
      <right/>
      <top/>
      <bottom/>
      <diagonal/>
    </border>
    <border>
      <left/>
      <right style="thin">
        <color indexed="8"/>
      </right>
      <top/>
      <bottom/>
      <diagonal/>
    </border>
    <border>
      <left style="thin">
        <color indexed="8"/>
      </left>
      <right/>
      <top style="thin">
        <color indexed="64"/>
      </top>
      <bottom style="thin">
        <color indexed="64"/>
      </bottom>
      <diagonal/>
    </border>
    <border>
      <left/>
      <right style="thin">
        <color indexed="8"/>
      </right>
      <top/>
      <bottom style="thin">
        <color indexed="8"/>
      </bottom>
      <diagonal/>
    </border>
    <border>
      <left style="thin">
        <color indexed="8"/>
      </left>
      <right/>
      <top/>
      <bottom style="thin">
        <color indexed="8"/>
      </bottom>
      <diagonal/>
    </border>
    <border>
      <left style="thin">
        <color indexed="64"/>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8"/>
      </right>
      <top style="thin">
        <color indexed="64"/>
      </top>
      <bottom/>
      <diagonal/>
    </border>
    <border>
      <left style="medium">
        <color indexed="8"/>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right style="thin">
        <color indexed="8"/>
      </right>
      <top style="thin">
        <color indexed="64"/>
      </top>
      <bottom style="thin">
        <color indexed="8"/>
      </bottom>
      <diagonal/>
    </border>
    <border>
      <left style="medium">
        <color indexed="64"/>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thin">
        <color indexed="8"/>
      </left>
      <right/>
      <top style="medium">
        <color indexed="64"/>
      </top>
      <bottom/>
      <diagonal/>
    </border>
    <border>
      <left/>
      <right/>
      <top style="medium">
        <color indexed="64"/>
      </top>
      <bottom/>
      <diagonal/>
    </border>
    <border>
      <left style="thin">
        <color indexed="8"/>
      </left>
      <right/>
      <top style="medium">
        <color indexed="64"/>
      </top>
      <bottom style="thin">
        <color indexed="8"/>
      </bottom>
      <diagonal/>
    </border>
    <border>
      <left style="thin">
        <color indexed="8"/>
      </left>
      <right/>
      <top style="thin">
        <color indexed="8"/>
      </top>
      <bottom style="medium">
        <color indexed="64"/>
      </bottom>
      <diagonal/>
    </border>
    <border>
      <left style="medium">
        <color indexed="64"/>
      </left>
      <right/>
      <top style="medium">
        <color indexed="64"/>
      </top>
      <bottom style="thin">
        <color indexed="8"/>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right style="thin">
        <color indexed="8"/>
      </right>
      <top style="thin">
        <color indexed="8"/>
      </top>
      <bottom style="medium">
        <color indexed="64"/>
      </bottom>
      <diagonal/>
    </border>
    <border>
      <left/>
      <right style="thin">
        <color indexed="8"/>
      </right>
      <top style="medium">
        <color indexed="64"/>
      </top>
      <bottom/>
      <diagonal/>
    </border>
    <border>
      <left style="thin">
        <color indexed="64"/>
      </left>
      <right/>
      <top style="medium">
        <color indexed="64"/>
      </top>
      <bottom style="thin">
        <color indexed="8"/>
      </bottom>
      <diagonal/>
    </border>
    <border>
      <left style="thin">
        <color indexed="64"/>
      </left>
      <right/>
      <top/>
      <bottom style="thin">
        <color indexed="8"/>
      </bottom>
      <diagonal/>
    </border>
    <border>
      <left/>
      <right style="thin">
        <color indexed="64"/>
      </right>
      <top style="medium">
        <color indexed="64"/>
      </top>
      <bottom style="thin">
        <color indexed="8"/>
      </bottom>
      <diagonal/>
    </border>
    <border>
      <left/>
      <right style="thin">
        <color indexed="64"/>
      </right>
      <top style="thin">
        <color indexed="8"/>
      </top>
      <bottom style="thin">
        <color indexed="8"/>
      </bottom>
      <diagonal/>
    </border>
    <border>
      <left style="thin">
        <color indexed="64"/>
      </left>
      <right style="thin">
        <color indexed="8"/>
      </right>
      <top style="thin">
        <color indexed="64"/>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indexed="64"/>
      </right>
      <top style="thin">
        <color indexed="8"/>
      </top>
      <bottom style="thin">
        <color indexed="64"/>
      </bottom>
      <diagonal/>
    </border>
    <border>
      <left style="thin">
        <color indexed="64"/>
      </left>
      <right/>
      <top style="thin">
        <color indexed="64"/>
      </top>
      <bottom style="thin">
        <color indexed="8"/>
      </bottom>
      <diagonal/>
    </border>
    <border>
      <left/>
      <right style="thin">
        <color indexed="64"/>
      </right>
      <top style="thin">
        <color indexed="64"/>
      </top>
      <bottom style="thin">
        <color indexed="8"/>
      </bottom>
      <diagonal/>
    </border>
  </borders>
  <cellStyleXfs count="12">
    <xf numFmtId="0" fontId="0" fillId="0" borderId="0"/>
    <xf numFmtId="0" fontId="1" fillId="0" borderId="0"/>
    <xf numFmtId="43" fontId="4" fillId="0" borderId="0" applyFont="0" applyFill="0" applyBorder="0" applyAlignment="0" applyProtection="0"/>
    <xf numFmtId="9" fontId="4" fillId="0" borderId="0" applyFont="0" applyFill="0" applyBorder="0" applyAlignment="0" applyProtection="0"/>
    <xf numFmtId="0" fontId="5" fillId="0" borderId="0" applyNumberForma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6" fontId="1" fillId="0" borderId="0"/>
    <xf numFmtId="0" fontId="20" fillId="0" borderId="0"/>
    <xf numFmtId="43" fontId="4" fillId="0" borderId="0" applyFont="0" applyFill="0" applyBorder="0" applyAlignment="0" applyProtection="0"/>
  </cellStyleXfs>
  <cellXfs count="779">
    <xf numFmtId="0" fontId="0" fillId="0" borderId="0" xfId="0"/>
    <xf numFmtId="0" fontId="3" fillId="0" borderId="0" xfId="0" applyFont="1"/>
    <xf numFmtId="0" fontId="6" fillId="3" borderId="0" xfId="0" applyFont="1" applyFill="1"/>
    <xf numFmtId="0" fontId="7" fillId="3" borderId="0" xfId="0" applyFont="1" applyFill="1" applyAlignment="1">
      <alignment wrapText="1"/>
    </xf>
    <xf numFmtId="0" fontId="6" fillId="3" borderId="0" xfId="0" applyFont="1" applyFill="1" applyAlignment="1">
      <alignment horizontal="right"/>
    </xf>
    <xf numFmtId="0" fontId="7" fillId="3" borderId="0" xfId="0" applyFont="1" applyFill="1"/>
    <xf numFmtId="0" fontId="9" fillId="3" borderId="0" xfId="0" applyFont="1" applyFill="1"/>
    <xf numFmtId="0" fontId="7" fillId="3" borderId="0" xfId="0" applyFont="1" applyFill="1" applyAlignment="1">
      <alignment horizontal="left"/>
    </xf>
    <xf numFmtId="0" fontId="10" fillId="3" borderId="0" xfId="0" applyFont="1" applyFill="1"/>
    <xf numFmtId="0" fontId="11" fillId="3" borderId="0" xfId="0" applyFont="1" applyFill="1"/>
    <xf numFmtId="0" fontId="7" fillId="3" borderId="0" xfId="0" applyFont="1" applyFill="1" applyAlignment="1">
      <alignment horizontal="center" vertical="center" wrapText="1"/>
    </xf>
    <xf numFmtId="4" fontId="7" fillId="3" borderId="0" xfId="0" applyNumberFormat="1" applyFont="1" applyFill="1"/>
    <xf numFmtId="0" fontId="7" fillId="0" borderId="0" xfId="0" applyFont="1" applyAlignment="1">
      <alignment horizontal="justify" vertical="top" wrapText="1"/>
    </xf>
    <xf numFmtId="0" fontId="12" fillId="0" borderId="0" xfId="0" applyFont="1"/>
    <xf numFmtId="0" fontId="15" fillId="3" borderId="0" xfId="0" applyFont="1" applyFill="1"/>
    <xf numFmtId="0" fontId="16" fillId="3" borderId="0" xfId="0" applyFont="1" applyFill="1"/>
    <xf numFmtId="0" fontId="17" fillId="3" borderId="0" xfId="0" applyFont="1" applyFill="1"/>
    <xf numFmtId="0" fontId="18" fillId="3" borderId="0" xfId="0" applyFont="1" applyFill="1"/>
    <xf numFmtId="0" fontId="16" fillId="3" borderId="0" xfId="0" applyFont="1" applyFill="1" applyAlignment="1">
      <alignment horizontal="left"/>
    </xf>
    <xf numFmtId="0" fontId="19" fillId="3" borderId="0" xfId="0" applyFont="1" applyFill="1"/>
    <xf numFmtId="0" fontId="6" fillId="4" borderId="1" xfId="0" applyFont="1" applyFill="1" applyBorder="1" applyAlignment="1">
      <alignment horizontal="center" vertical="center" wrapText="1"/>
    </xf>
    <xf numFmtId="167" fontId="6" fillId="4" borderId="1" xfId="0" applyNumberFormat="1" applyFont="1" applyFill="1" applyBorder="1" applyAlignment="1">
      <alignment horizontal="center" vertical="center" wrapText="1"/>
    </xf>
    <xf numFmtId="0" fontId="22" fillId="3" borderId="0" xfId="0" applyFont="1" applyFill="1"/>
    <xf numFmtId="0" fontId="6" fillId="0" borderId="0" xfId="10" applyFont="1"/>
    <xf numFmtId="0" fontId="7" fillId="0" borderId="0" xfId="0" applyFont="1"/>
    <xf numFmtId="0" fontId="14" fillId="3" borderId="0" xfId="0" applyFont="1" applyFill="1"/>
    <xf numFmtId="0" fontId="6" fillId="3" borderId="45" xfId="0" applyFont="1" applyFill="1" applyBorder="1"/>
    <xf numFmtId="0" fontId="6" fillId="3" borderId="32" xfId="0" applyFont="1" applyFill="1" applyBorder="1"/>
    <xf numFmtId="0" fontId="7" fillId="3" borderId="32" xfId="0" applyFont="1" applyFill="1" applyBorder="1"/>
    <xf numFmtId="49" fontId="6" fillId="3" borderId="1" xfId="0" applyNumberFormat="1" applyFont="1" applyFill="1" applyBorder="1" applyAlignment="1">
      <alignment horizontal="center" vertical="center" wrapText="1"/>
    </xf>
    <xf numFmtId="0" fontId="7" fillId="3" borderId="1" xfId="0" applyFont="1" applyFill="1" applyBorder="1"/>
    <xf numFmtId="4" fontId="6" fillId="3" borderId="1" xfId="0" applyNumberFormat="1" applyFont="1" applyFill="1" applyBorder="1" applyAlignment="1">
      <alignment horizontal="center" vertical="center" wrapText="1"/>
    </xf>
    <xf numFmtId="0" fontId="6" fillId="3" borderId="8" xfId="0" applyFont="1" applyFill="1" applyBorder="1" applyAlignment="1">
      <alignment horizontal="center" vertical="center" wrapText="1"/>
    </xf>
    <xf numFmtId="4" fontId="6" fillId="3" borderId="9" xfId="0" applyNumberFormat="1" applyFont="1" applyFill="1" applyBorder="1" applyAlignment="1">
      <alignment horizontal="center" vertical="center" wrapText="1"/>
    </xf>
    <xf numFmtId="4" fontId="6" fillId="3" borderId="8" xfId="0" applyNumberFormat="1" applyFont="1" applyFill="1" applyBorder="1" applyAlignment="1">
      <alignment horizontal="right" vertical="center" wrapText="1"/>
    </xf>
    <xf numFmtId="4" fontId="6" fillId="3" borderId="9" xfId="0" applyNumberFormat="1" applyFont="1" applyFill="1" applyBorder="1" applyAlignment="1">
      <alignment horizontal="right" vertical="center" wrapText="1"/>
    </xf>
    <xf numFmtId="49" fontId="6" fillId="3" borderId="9" xfId="0" applyNumberFormat="1" applyFont="1" applyFill="1" applyBorder="1" applyAlignment="1">
      <alignment horizontal="center" vertical="center" wrapText="1"/>
    </xf>
    <xf numFmtId="9" fontId="6" fillId="0" borderId="8" xfId="3" applyFont="1" applyBorder="1" applyAlignment="1">
      <alignment horizontal="center" vertical="center"/>
    </xf>
    <xf numFmtId="4" fontId="6" fillId="3" borderId="10" xfId="0" applyNumberFormat="1" applyFont="1" applyFill="1" applyBorder="1" applyAlignment="1">
      <alignment horizontal="center" vertical="center" wrapText="1"/>
    </xf>
    <xf numFmtId="49" fontId="6" fillId="3" borderId="21" xfId="0" applyNumberFormat="1" applyFont="1" applyFill="1" applyBorder="1" applyAlignment="1">
      <alignment horizontal="center" vertical="center" wrapText="1"/>
    </xf>
    <xf numFmtId="0" fontId="7" fillId="3" borderId="21" xfId="0" applyFont="1" applyFill="1" applyBorder="1"/>
    <xf numFmtId="4" fontId="6" fillId="3" borderId="21" xfId="0" applyNumberFormat="1" applyFont="1" applyFill="1" applyBorder="1" applyAlignment="1">
      <alignment horizontal="center" vertical="center" wrapText="1"/>
    </xf>
    <xf numFmtId="0" fontId="6" fillId="3" borderId="11" xfId="0" applyFont="1" applyFill="1" applyBorder="1" applyAlignment="1">
      <alignment horizontal="center" vertical="center" wrapText="1"/>
    </xf>
    <xf numFmtId="49" fontId="6" fillId="3" borderId="11" xfId="0" applyNumberFormat="1" applyFont="1" applyFill="1" applyBorder="1" applyAlignment="1">
      <alignment horizontal="center" vertical="center" wrapText="1"/>
    </xf>
    <xf numFmtId="4" fontId="6" fillId="3" borderId="34" xfId="0" applyNumberFormat="1" applyFont="1" applyFill="1" applyBorder="1" applyAlignment="1">
      <alignment horizontal="center" vertical="center" wrapText="1"/>
    </xf>
    <xf numFmtId="4" fontId="6" fillId="3" borderId="15" xfId="0" applyNumberFormat="1" applyFont="1" applyFill="1" applyBorder="1" applyAlignment="1">
      <alignment horizontal="right" vertical="center" wrapText="1"/>
    </xf>
    <xf numFmtId="4" fontId="6" fillId="3" borderId="1" xfId="0" applyNumberFormat="1" applyFont="1" applyFill="1" applyBorder="1"/>
    <xf numFmtId="4" fontId="6" fillId="3" borderId="1" xfId="0" applyNumberFormat="1" applyFont="1" applyFill="1" applyBorder="1" applyAlignment="1">
      <alignment horizontal="right"/>
    </xf>
    <xf numFmtId="4" fontId="6" fillId="3" borderId="10" xfId="0" applyNumberFormat="1" applyFont="1" applyFill="1" applyBorder="1" applyAlignment="1">
      <alignment horizontal="right"/>
    </xf>
    <xf numFmtId="4" fontId="6" fillId="3" borderId="0" xfId="0" applyNumberFormat="1" applyFont="1" applyFill="1" applyAlignment="1">
      <alignment horizontal="right"/>
    </xf>
    <xf numFmtId="4" fontId="6" fillId="3" borderId="8" xfId="0" applyNumberFormat="1" applyFont="1" applyFill="1" applyBorder="1" applyAlignment="1">
      <alignment horizontal="right"/>
    </xf>
    <xf numFmtId="0" fontId="7" fillId="3" borderId="0" xfId="0" applyFont="1" applyFill="1" applyAlignment="1">
      <alignment horizontal="center"/>
    </xf>
    <xf numFmtId="0" fontId="7" fillId="3" borderId="0" xfId="0" applyFont="1" applyFill="1" applyAlignment="1">
      <alignment horizontal="center" wrapText="1"/>
    </xf>
    <xf numFmtId="0" fontId="7" fillId="3" borderId="8" xfId="0" applyFont="1" applyFill="1" applyBorder="1"/>
    <xf numFmtId="4" fontId="6" fillId="3" borderId="0" xfId="0" applyNumberFormat="1" applyFont="1" applyFill="1"/>
    <xf numFmtId="0" fontId="7" fillId="3" borderId="33" xfId="0" applyFont="1" applyFill="1" applyBorder="1"/>
    <xf numFmtId="0" fontId="7" fillId="3" borderId="8" xfId="0" applyFont="1" applyFill="1" applyBorder="1" applyAlignment="1">
      <alignment wrapText="1"/>
    </xf>
    <xf numFmtId="0" fontId="7" fillId="3" borderId="9" xfId="0" applyFont="1" applyFill="1" applyBorder="1" applyAlignment="1">
      <alignment wrapText="1"/>
    </xf>
    <xf numFmtId="0" fontId="7" fillId="3" borderId="10" xfId="0" applyFont="1" applyFill="1" applyBorder="1" applyAlignment="1">
      <alignment wrapText="1"/>
    </xf>
    <xf numFmtId="0" fontId="7" fillId="3" borderId="1" xfId="0" applyFont="1" applyFill="1" applyBorder="1" applyAlignment="1">
      <alignment horizontal="center" wrapText="1"/>
    </xf>
    <xf numFmtId="4" fontId="7" fillId="3" borderId="1" xfId="0" applyNumberFormat="1" applyFont="1" applyFill="1" applyBorder="1" applyAlignment="1">
      <alignment horizontal="right" wrapText="1"/>
    </xf>
    <xf numFmtId="0" fontId="6" fillId="3" borderId="1" xfId="0" applyFont="1" applyFill="1" applyBorder="1" applyAlignment="1">
      <alignment horizontal="center" vertical="center" wrapText="1"/>
    </xf>
    <xf numFmtId="0" fontId="7" fillId="3" borderId="10" xfId="0" applyFont="1" applyFill="1" applyBorder="1" applyAlignment="1">
      <alignment horizontal="right" wrapText="1"/>
    </xf>
    <xf numFmtId="4" fontId="7" fillId="3" borderId="8" xfId="0" applyNumberFormat="1" applyFont="1" applyFill="1" applyBorder="1" applyAlignment="1">
      <alignment horizontal="right" wrapText="1"/>
    </xf>
    <xf numFmtId="4" fontId="7" fillId="3" borderId="9" xfId="0" applyNumberFormat="1" applyFont="1" applyFill="1" applyBorder="1" applyAlignment="1">
      <alignment horizontal="right" wrapText="1"/>
    </xf>
    <xf numFmtId="0" fontId="7" fillId="3" borderId="9" xfId="0" applyFont="1" applyFill="1" applyBorder="1" applyAlignment="1">
      <alignment horizontal="center" wrapText="1"/>
    </xf>
    <xf numFmtId="4" fontId="6" fillId="3" borderId="12" xfId="0" applyNumberFormat="1" applyFont="1" applyFill="1" applyBorder="1" applyAlignment="1">
      <alignment horizontal="center"/>
    </xf>
    <xf numFmtId="4" fontId="6" fillId="3" borderId="39" xfId="0" applyNumberFormat="1" applyFont="1" applyFill="1" applyBorder="1" applyAlignment="1">
      <alignment horizontal="right" wrapText="1"/>
    </xf>
    <xf numFmtId="4" fontId="6" fillId="3" borderId="22" xfId="0" applyNumberFormat="1" applyFont="1" applyFill="1" applyBorder="1" applyAlignment="1">
      <alignment horizontal="right" wrapText="1"/>
    </xf>
    <xf numFmtId="0" fontId="7" fillId="3" borderId="36" xfId="0" applyFont="1" applyFill="1" applyBorder="1" applyAlignment="1">
      <alignment horizontal="right" wrapText="1"/>
    </xf>
    <xf numFmtId="4" fontId="6" fillId="3" borderId="12" xfId="0" applyNumberFormat="1" applyFont="1" applyFill="1" applyBorder="1" applyAlignment="1">
      <alignment horizontal="right" wrapText="1"/>
    </xf>
    <xf numFmtId="4" fontId="6" fillId="3" borderId="0" xfId="0" applyNumberFormat="1" applyFont="1" applyFill="1" applyAlignment="1">
      <alignment horizontal="right" wrapText="1"/>
    </xf>
    <xf numFmtId="0" fontId="6" fillId="4" borderId="8" xfId="0" applyFont="1" applyFill="1" applyBorder="1" applyAlignment="1">
      <alignment horizontal="center"/>
    </xf>
    <xf numFmtId="4" fontId="6" fillId="3" borderId="34" xfId="0" applyNumberFormat="1" applyFont="1" applyFill="1" applyBorder="1" applyAlignment="1">
      <alignment horizontal="right" vertical="center" wrapText="1"/>
    </xf>
    <xf numFmtId="2" fontId="6" fillId="3" borderId="34" xfId="0" applyNumberFormat="1" applyFont="1" applyFill="1" applyBorder="1" applyAlignment="1">
      <alignment horizontal="center" vertical="center" wrapText="1"/>
    </xf>
    <xf numFmtId="2" fontId="6" fillId="3" borderId="33" xfId="0" applyNumberFormat="1" applyFont="1" applyFill="1" applyBorder="1" applyAlignment="1">
      <alignment horizontal="center" vertical="center" wrapText="1"/>
    </xf>
    <xf numFmtId="4" fontId="6" fillId="3" borderId="33" xfId="0" applyNumberFormat="1" applyFont="1" applyFill="1" applyBorder="1" applyAlignment="1">
      <alignment horizontal="right" vertical="center" wrapText="1"/>
    </xf>
    <xf numFmtId="0" fontId="7" fillId="3" borderId="32" xfId="0" applyFont="1" applyFill="1" applyBorder="1" applyAlignment="1">
      <alignment horizontal="center" wrapText="1"/>
    </xf>
    <xf numFmtId="0" fontId="7" fillId="3" borderId="8" xfId="0" applyFont="1" applyFill="1" applyBorder="1" applyAlignment="1">
      <alignment horizontal="center" wrapText="1"/>
    </xf>
    <xf numFmtId="4" fontId="7" fillId="3" borderId="8" xfId="0" applyNumberFormat="1" applyFont="1" applyFill="1" applyBorder="1" applyAlignment="1">
      <alignment horizontal="right" vertical="center" wrapText="1"/>
    </xf>
    <xf numFmtId="4" fontId="6" fillId="3" borderId="8" xfId="0" applyNumberFormat="1" applyFont="1" applyFill="1" applyBorder="1" applyAlignment="1">
      <alignment horizontal="right" vertical="center"/>
    </xf>
    <xf numFmtId="0" fontId="7" fillId="3" borderId="35" xfId="0" applyFont="1" applyFill="1" applyBorder="1" applyAlignment="1">
      <alignment horizontal="center"/>
    </xf>
    <xf numFmtId="0" fontId="6" fillId="3" borderId="0" xfId="0" applyFont="1" applyFill="1" applyAlignment="1">
      <alignment horizontal="center" vertical="center"/>
    </xf>
    <xf numFmtId="4" fontId="6" fillId="3" borderId="0" xfId="0" applyNumberFormat="1" applyFont="1" applyFill="1" applyAlignment="1">
      <alignment horizontal="right" vertical="center"/>
    </xf>
    <xf numFmtId="0" fontId="14" fillId="3" borderId="1" xfId="0" applyFont="1" applyFill="1" applyBorder="1"/>
    <xf numFmtId="0" fontId="7" fillId="3" borderId="2" xfId="0" applyFont="1" applyFill="1" applyBorder="1"/>
    <xf numFmtId="0" fontId="7" fillId="3" borderId="8" xfId="0" applyFont="1" applyFill="1" applyBorder="1" applyAlignment="1">
      <alignment horizontal="right" wrapText="1"/>
    </xf>
    <xf numFmtId="0" fontId="14" fillId="3" borderId="2" xfId="0" applyFont="1" applyFill="1" applyBorder="1"/>
    <xf numFmtId="0" fontId="7" fillId="3" borderId="11" xfId="0" applyFont="1" applyFill="1" applyBorder="1"/>
    <xf numFmtId="0" fontId="14" fillId="3" borderId="21" xfId="0" applyFont="1" applyFill="1" applyBorder="1"/>
    <xf numFmtId="0" fontId="14" fillId="3" borderId="17" xfId="0" applyFont="1" applyFill="1" applyBorder="1"/>
    <xf numFmtId="0" fontId="7" fillId="3" borderId="11" xfId="0" applyFont="1" applyFill="1" applyBorder="1" applyAlignment="1">
      <alignment horizontal="center" wrapText="1"/>
    </xf>
    <xf numFmtId="4" fontId="6" fillId="3" borderId="10" xfId="0" applyNumberFormat="1" applyFont="1" applyFill="1" applyBorder="1" applyAlignment="1">
      <alignment horizontal="right" wrapText="1"/>
    </xf>
    <xf numFmtId="4" fontId="6" fillId="3" borderId="8" xfId="0" applyNumberFormat="1" applyFont="1" applyFill="1" applyBorder="1" applyAlignment="1">
      <alignment horizontal="right" wrapText="1"/>
    </xf>
    <xf numFmtId="0" fontId="7" fillId="3" borderId="45" xfId="0" applyFont="1" applyFill="1" applyBorder="1"/>
    <xf numFmtId="167" fontId="7" fillId="3" borderId="0" xfId="0" applyNumberFormat="1" applyFont="1" applyFill="1"/>
    <xf numFmtId="0" fontId="6" fillId="3" borderId="0" xfId="0" applyFont="1" applyFill="1" applyAlignment="1">
      <alignment vertical="top"/>
    </xf>
    <xf numFmtId="0" fontId="16" fillId="3" borderId="0" xfId="0" applyFont="1" applyFill="1" applyAlignment="1">
      <alignment wrapText="1"/>
    </xf>
    <xf numFmtId="0" fontId="15" fillId="3" borderId="0" xfId="0" applyFont="1" applyFill="1" applyAlignment="1">
      <alignment horizontal="right"/>
    </xf>
    <xf numFmtId="0" fontId="17" fillId="0" borderId="0" xfId="0" applyFont="1"/>
    <xf numFmtId="0" fontId="23" fillId="3" borderId="0" xfId="0" applyFont="1" applyFill="1"/>
    <xf numFmtId="0" fontId="24" fillId="3" borderId="0" xfId="0" applyFont="1" applyFill="1"/>
    <xf numFmtId="0" fontId="18" fillId="3" borderId="0" xfId="0" applyFont="1" applyFill="1" applyAlignment="1">
      <alignment wrapText="1"/>
    </xf>
    <xf numFmtId="0" fontId="16" fillId="6" borderId="1" xfId="0" applyFont="1" applyFill="1" applyBorder="1"/>
    <xf numFmtId="49" fontId="24" fillId="3" borderId="0" xfId="0" applyNumberFormat="1" applyFont="1" applyFill="1" applyAlignment="1">
      <alignment horizontal="justify" vertical="center" wrapText="1"/>
    </xf>
    <xf numFmtId="4" fontId="18" fillId="3" borderId="0" xfId="0" applyNumberFormat="1" applyFont="1" applyFill="1" applyAlignment="1" applyProtection="1">
      <alignment vertical="center"/>
      <protection locked="0"/>
    </xf>
    <xf numFmtId="0" fontId="15" fillId="3" borderId="0" xfId="0" applyFont="1" applyFill="1" applyAlignment="1">
      <alignment horizontal="justify" vertical="top" wrapText="1"/>
    </xf>
    <xf numFmtId="4" fontId="15" fillId="3" borderId="0" xfId="0" applyNumberFormat="1" applyFont="1" applyFill="1"/>
    <xf numFmtId="0" fontId="16" fillId="3" borderId="1" xfId="0" applyFont="1" applyFill="1" applyBorder="1"/>
    <xf numFmtId="0" fontId="6" fillId="3" borderId="0" xfId="0" applyFont="1" applyFill="1" applyAlignment="1">
      <alignment horizontal="center" vertical="center" wrapText="1"/>
    </xf>
    <xf numFmtId="0" fontId="6" fillId="11" borderId="8" xfId="0" applyFont="1" applyFill="1" applyBorder="1" applyAlignment="1">
      <alignment horizontal="center" vertical="center" wrapText="1"/>
    </xf>
    <xf numFmtId="0" fontId="8" fillId="3" borderId="1" xfId="4" applyFont="1" applyFill="1" applyBorder="1" applyAlignment="1" applyProtection="1">
      <alignment horizontal="center" vertical="center" wrapText="1"/>
    </xf>
    <xf numFmtId="49" fontId="14" fillId="0" borderId="46" xfId="0" applyNumberFormat="1" applyFont="1" applyBorder="1" applyAlignment="1">
      <alignment vertical="center" wrapText="1"/>
    </xf>
    <xf numFmtId="49" fontId="14" fillId="0" borderId="1" xfId="0" applyNumberFormat="1" applyFont="1" applyBorder="1" applyAlignment="1">
      <alignment vertical="center" wrapText="1"/>
    </xf>
    <xf numFmtId="49" fontId="25" fillId="0" borderId="1" xfId="0" applyNumberFormat="1" applyFont="1" applyBorder="1" applyAlignment="1">
      <alignment vertical="center" wrapText="1"/>
    </xf>
    <xf numFmtId="49" fontId="14" fillId="0" borderId="1" xfId="0" quotePrefix="1" applyNumberFormat="1" applyFont="1" applyBorder="1" applyAlignment="1">
      <alignment vertical="center" wrapText="1"/>
    </xf>
    <xf numFmtId="49" fontId="14" fillId="0" borderId="22" xfId="0" applyNumberFormat="1" applyFont="1" applyBorder="1" applyAlignment="1">
      <alignment vertical="center" wrapText="1"/>
    </xf>
    <xf numFmtId="0" fontId="26" fillId="0" borderId="0" xfId="0" applyFont="1"/>
    <xf numFmtId="0" fontId="6" fillId="4" borderId="50" xfId="0" applyFont="1" applyFill="1" applyBorder="1" applyAlignment="1">
      <alignment horizontal="center" vertical="center" wrapText="1"/>
    </xf>
    <xf numFmtId="0" fontId="6" fillId="4" borderId="51" xfId="0" applyFont="1" applyFill="1" applyBorder="1" applyAlignment="1">
      <alignment horizontal="center" vertical="center" wrapText="1"/>
    </xf>
    <xf numFmtId="167" fontId="6" fillId="4" borderId="52" xfId="0" applyNumberFormat="1" applyFont="1" applyFill="1" applyBorder="1" applyAlignment="1">
      <alignment horizontal="center" vertical="center" wrapText="1"/>
    </xf>
    <xf numFmtId="0" fontId="6" fillId="4" borderId="57" xfId="0" applyFont="1" applyFill="1" applyBorder="1" applyAlignment="1">
      <alignment horizontal="center" vertical="center" wrapText="1"/>
    </xf>
    <xf numFmtId="0" fontId="6" fillId="4" borderId="58" xfId="0" applyFont="1" applyFill="1" applyBorder="1" applyAlignment="1">
      <alignment horizontal="center" vertical="center" wrapText="1"/>
    </xf>
    <xf numFmtId="167" fontId="6" fillId="4" borderId="59" xfId="0" applyNumberFormat="1" applyFont="1" applyFill="1" applyBorder="1" applyAlignment="1">
      <alignment horizontal="center" vertical="center" wrapText="1"/>
    </xf>
    <xf numFmtId="167" fontId="6" fillId="4" borderId="60" xfId="0" applyNumberFormat="1" applyFont="1" applyFill="1" applyBorder="1" applyAlignment="1">
      <alignment horizontal="center" vertical="center" wrapText="1"/>
    </xf>
    <xf numFmtId="0" fontId="6" fillId="4" borderId="52" xfId="0" applyFont="1" applyFill="1" applyBorder="1" applyAlignment="1">
      <alignment horizontal="center" vertical="center" wrapText="1"/>
    </xf>
    <xf numFmtId="4" fontId="6" fillId="3" borderId="39" xfId="0" applyNumberFormat="1" applyFont="1" applyFill="1" applyBorder="1"/>
    <xf numFmtId="4" fontId="6" fillId="3" borderId="32" xfId="0" applyNumberFormat="1" applyFont="1" applyFill="1" applyBorder="1"/>
    <xf numFmtId="4" fontId="6" fillId="3" borderId="38" xfId="0" applyNumberFormat="1" applyFont="1" applyFill="1" applyBorder="1"/>
    <xf numFmtId="4" fontId="6" fillId="3" borderId="12" xfId="0" applyNumberFormat="1" applyFont="1" applyFill="1" applyBorder="1"/>
    <xf numFmtId="0" fontId="7" fillId="3" borderId="1" xfId="0" applyFont="1" applyFill="1" applyBorder="1" applyAlignment="1">
      <alignment horizontal="justify" vertical="top" wrapText="1"/>
    </xf>
    <xf numFmtId="0" fontId="7" fillId="3" borderId="0" xfId="0" applyFont="1" applyFill="1" applyAlignment="1">
      <alignment horizontal="justify" vertical="top" wrapText="1"/>
    </xf>
    <xf numFmtId="167" fontId="6" fillId="4" borderId="64" xfId="0" applyNumberFormat="1" applyFont="1" applyFill="1" applyBorder="1" applyAlignment="1">
      <alignment horizontal="center" vertical="center" wrapText="1"/>
    </xf>
    <xf numFmtId="4" fontId="6" fillId="3" borderId="0" xfId="0" applyNumberFormat="1" applyFont="1" applyFill="1" applyAlignment="1">
      <alignment horizontal="center"/>
    </xf>
    <xf numFmtId="4" fontId="6" fillId="3" borderId="0" xfId="0" applyNumberFormat="1" applyFont="1" applyFill="1" applyAlignment="1">
      <alignment horizontal="right" vertical="center" wrapText="1"/>
    </xf>
    <xf numFmtId="2" fontId="6" fillId="3" borderId="0" xfId="0" applyNumberFormat="1" applyFont="1" applyFill="1" applyAlignment="1">
      <alignment horizontal="center" vertical="center" wrapText="1"/>
    </xf>
    <xf numFmtId="4" fontId="6" fillId="3" borderId="33" xfId="0" applyNumberFormat="1" applyFont="1" applyFill="1" applyBorder="1" applyAlignment="1">
      <alignment horizontal="center"/>
    </xf>
    <xf numFmtId="0" fontId="7" fillId="3" borderId="0" xfId="0" applyFont="1" applyFill="1" applyAlignment="1">
      <alignment horizontal="right" wrapText="1"/>
    </xf>
    <xf numFmtId="0" fontId="6" fillId="4" borderId="70"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7" fillId="3" borderId="1" xfId="0" applyFont="1" applyFill="1" applyBorder="1" applyAlignment="1">
      <alignment horizontal="center"/>
    </xf>
    <xf numFmtId="0" fontId="6" fillId="0" borderId="0" xfId="0" applyFont="1"/>
    <xf numFmtId="0" fontId="9" fillId="0" borderId="0" xfId="0" applyFont="1"/>
    <xf numFmtId="0" fontId="7" fillId="0" borderId="0" xfId="0" applyFont="1" applyAlignment="1">
      <alignment horizontal="left"/>
    </xf>
    <xf numFmtId="49" fontId="28" fillId="3" borderId="1" xfId="0" applyNumberFormat="1" applyFont="1" applyFill="1" applyBorder="1" applyAlignment="1">
      <alignment horizontal="center" vertical="center" wrapText="1"/>
    </xf>
    <xf numFmtId="0" fontId="28" fillId="3" borderId="1" xfId="0" applyFont="1" applyFill="1" applyBorder="1"/>
    <xf numFmtId="0" fontId="28" fillId="3" borderId="8" xfId="0" applyFont="1" applyFill="1" applyBorder="1" applyAlignment="1">
      <alignment horizontal="center"/>
    </xf>
    <xf numFmtId="49" fontId="28" fillId="3" borderId="12" xfId="0" applyNumberFormat="1" applyFont="1" applyFill="1" applyBorder="1" applyAlignment="1">
      <alignment horizontal="center" vertical="center" wrapText="1"/>
    </xf>
    <xf numFmtId="49" fontId="28" fillId="3" borderId="22" xfId="0" applyNumberFormat="1" applyFont="1" applyFill="1" applyBorder="1" applyAlignment="1">
      <alignment horizontal="center" vertical="center" wrapText="1"/>
    </xf>
    <xf numFmtId="0" fontId="28" fillId="3" borderId="12" xfId="0" applyFont="1" applyFill="1" applyBorder="1" applyAlignment="1">
      <alignment horizontal="center"/>
    </xf>
    <xf numFmtId="49" fontId="28" fillId="3" borderId="9" xfId="0" applyNumberFormat="1" applyFont="1" applyFill="1" applyBorder="1" applyAlignment="1">
      <alignment horizontal="center" vertical="center" wrapText="1"/>
    </xf>
    <xf numFmtId="49" fontId="28" fillId="3" borderId="41" xfId="0" applyNumberFormat="1" applyFont="1" applyFill="1" applyBorder="1" applyAlignment="1">
      <alignment horizontal="center" vertical="center" wrapText="1"/>
    </xf>
    <xf numFmtId="49" fontId="28" fillId="3" borderId="10" xfId="0" applyNumberFormat="1" applyFont="1" applyFill="1" applyBorder="1" applyAlignment="1">
      <alignment horizontal="center" vertical="center" wrapText="1"/>
    </xf>
    <xf numFmtId="4" fontId="28" fillId="3" borderId="9" xfId="0" applyNumberFormat="1" applyFont="1" applyFill="1" applyBorder="1" applyAlignment="1">
      <alignment horizontal="right" wrapText="1"/>
    </xf>
    <xf numFmtId="0" fontId="29" fillId="0" borderId="0" xfId="0" applyFont="1"/>
    <xf numFmtId="0" fontId="30" fillId="0" borderId="0" xfId="0" applyFont="1"/>
    <xf numFmtId="0" fontId="29" fillId="0" borderId="0" xfId="0" applyFont="1" applyAlignment="1">
      <alignment horizontal="center"/>
    </xf>
    <xf numFmtId="0" fontId="31" fillId="2" borderId="1" xfId="4" applyFont="1" applyFill="1" applyBorder="1" applyAlignment="1" applyProtection="1">
      <alignment horizontal="center" vertical="center"/>
    </xf>
    <xf numFmtId="0" fontId="32" fillId="2" borderId="1" xfId="4" applyFont="1" applyFill="1" applyBorder="1" applyAlignment="1" applyProtection="1">
      <alignment horizontal="center" vertical="center"/>
    </xf>
    <xf numFmtId="0" fontId="31" fillId="3" borderId="0" xfId="4" applyFont="1" applyFill="1" applyBorder="1" applyAlignment="1" applyProtection="1">
      <alignment horizontal="center"/>
    </xf>
    <xf numFmtId="164" fontId="34" fillId="4" borderId="8" xfId="0" applyNumberFormat="1" applyFont="1" applyFill="1" applyBorder="1" applyAlignment="1">
      <alignment horizontal="center" vertical="center" wrapText="1"/>
    </xf>
    <xf numFmtId="0" fontId="35" fillId="4" borderId="8" xfId="0" applyFont="1" applyFill="1" applyBorder="1" applyAlignment="1">
      <alignment horizontal="center" vertical="center"/>
    </xf>
    <xf numFmtId="0" fontId="35" fillId="4" borderId="8" xfId="0" applyFont="1" applyFill="1" applyBorder="1" applyAlignment="1">
      <alignment horizontal="center" vertical="center" wrapText="1"/>
    </xf>
    <xf numFmtId="0" fontId="34" fillId="4" borderId="14"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justify" vertical="center" wrapText="1"/>
    </xf>
    <xf numFmtId="4" fontId="7" fillId="3" borderId="1" xfId="0" applyNumberFormat="1" applyFont="1" applyFill="1" applyBorder="1" applyAlignment="1">
      <alignment vertical="center" wrapText="1"/>
    </xf>
    <xf numFmtId="4" fontId="7" fillId="3" borderId="15" xfId="0" applyNumberFormat="1" applyFont="1" applyFill="1" applyBorder="1" applyAlignment="1">
      <alignment vertical="center" wrapText="1"/>
    </xf>
    <xf numFmtId="0" fontId="10" fillId="3" borderId="1" xfId="0" applyFont="1" applyFill="1" applyBorder="1"/>
    <xf numFmtId="49" fontId="7" fillId="3" borderId="8" xfId="0" applyNumberFormat="1" applyFont="1" applyFill="1" applyBorder="1" applyAlignment="1">
      <alignment horizontal="center" vertical="center" wrapText="1"/>
    </xf>
    <xf numFmtId="4" fontId="7" fillId="3" borderId="12" xfId="0" applyNumberFormat="1" applyFont="1" applyFill="1" applyBorder="1" applyAlignment="1">
      <alignment horizontal="right" vertical="center" wrapText="1"/>
    </xf>
    <xf numFmtId="49" fontId="7" fillId="3" borderId="0" xfId="0" applyNumberFormat="1" applyFont="1" applyFill="1" applyAlignment="1">
      <alignment horizontal="center" vertical="center" wrapText="1"/>
    </xf>
    <xf numFmtId="4" fontId="7" fillId="3" borderId="0" xfId="0" applyNumberFormat="1" applyFont="1" applyFill="1" applyAlignment="1">
      <alignment horizontal="right" vertical="center" wrapText="1"/>
    </xf>
    <xf numFmtId="0" fontId="7" fillId="3" borderId="0" xfId="0" applyFont="1" applyFill="1" applyAlignment="1">
      <alignment horizontal="justify" vertical="center" wrapText="1"/>
    </xf>
    <xf numFmtId="0" fontId="6" fillId="5" borderId="1" xfId="0" applyFont="1" applyFill="1" applyBorder="1" applyAlignment="1">
      <alignment horizontal="center" vertical="center" wrapText="1"/>
    </xf>
    <xf numFmtId="0" fontId="6" fillId="5" borderId="1" xfId="1" applyFont="1" applyFill="1" applyBorder="1" applyAlignment="1">
      <alignment horizontal="center" vertical="center" wrapText="1"/>
    </xf>
    <xf numFmtId="0" fontId="28" fillId="5" borderId="1" xfId="1" applyFont="1" applyFill="1" applyBorder="1" applyAlignment="1">
      <alignment horizontal="center" vertical="center" wrapText="1"/>
    </xf>
    <xf numFmtId="0" fontId="28" fillId="5" borderId="1" xfId="0" applyFont="1" applyFill="1" applyBorder="1" applyAlignment="1">
      <alignment horizontal="center" vertical="center" wrapText="1"/>
    </xf>
    <xf numFmtId="0" fontId="7" fillId="0" borderId="1" xfId="0" applyFont="1" applyBorder="1" applyAlignment="1">
      <alignment horizontal="center" vertical="center"/>
    </xf>
    <xf numFmtId="4" fontId="7" fillId="0" borderId="1" xfId="1" applyNumberFormat="1" applyFont="1" applyBorder="1" applyAlignment="1">
      <alignment vertical="center"/>
    </xf>
    <xf numFmtId="4" fontId="7" fillId="0" borderId="1" xfId="0" applyNumberFormat="1" applyFont="1" applyBorder="1" applyAlignment="1">
      <alignment vertical="center"/>
    </xf>
    <xf numFmtId="0" fontId="6" fillId="0" borderId="1" xfId="1" applyFont="1" applyBorder="1" applyAlignment="1">
      <alignment vertical="center"/>
    </xf>
    <xf numFmtId="4" fontId="6" fillId="0" borderId="1" xfId="1" applyNumberFormat="1" applyFont="1" applyBorder="1" applyAlignment="1">
      <alignment vertical="center"/>
    </xf>
    <xf numFmtId="0" fontId="37" fillId="0" borderId="0" xfId="0" applyFont="1"/>
    <xf numFmtId="0" fontId="14" fillId="0" borderId="0" xfId="0" applyFont="1"/>
    <xf numFmtId="0" fontId="38" fillId="3" borderId="0" xfId="4" applyFont="1" applyFill="1" applyBorder="1" applyAlignment="1" applyProtection="1">
      <alignment horizontal="center"/>
    </xf>
    <xf numFmtId="0" fontId="10" fillId="0" borderId="0" xfId="0" applyFont="1"/>
    <xf numFmtId="0" fontId="14" fillId="0" borderId="1" xfId="0" applyFont="1" applyBorder="1"/>
    <xf numFmtId="0" fontId="25" fillId="0" borderId="0" xfId="0" applyFont="1"/>
    <xf numFmtId="0" fontId="14" fillId="2" borderId="0" xfId="0" applyFont="1" applyFill="1"/>
    <xf numFmtId="0" fontId="14" fillId="0" borderId="0" xfId="0" applyFont="1" applyAlignment="1">
      <alignment horizontal="left"/>
    </xf>
    <xf numFmtId="0" fontId="14" fillId="0" borderId="1" xfId="0" applyFont="1" applyBorder="1" applyAlignment="1">
      <alignment vertical="center"/>
    </xf>
    <xf numFmtId="0" fontId="14" fillId="0" borderId="0" xfId="0" applyFont="1" applyAlignment="1">
      <alignment vertical="center"/>
    </xf>
    <xf numFmtId="0" fontId="6" fillId="2" borderId="0" xfId="5" applyFont="1" applyFill="1"/>
    <xf numFmtId="0" fontId="7" fillId="2" borderId="0" xfId="5" applyFont="1" applyFill="1"/>
    <xf numFmtId="0" fontId="6" fillId="2" borderId="0" xfId="5" applyFont="1" applyFill="1" applyAlignment="1">
      <alignment horizontal="right"/>
    </xf>
    <xf numFmtId="0" fontId="9" fillId="2" borderId="0" xfId="5" applyFont="1" applyFill="1"/>
    <xf numFmtId="0" fontId="7" fillId="2" borderId="0" xfId="5" applyFont="1" applyFill="1" applyAlignment="1">
      <alignment horizontal="left"/>
    </xf>
    <xf numFmtId="0" fontId="22" fillId="2" borderId="0" xfId="5" applyFont="1" applyFill="1"/>
    <xf numFmtId="0" fontId="6" fillId="2" borderId="0" xfId="5" applyFont="1" applyFill="1" applyAlignment="1">
      <alignment horizontal="center"/>
    </xf>
    <xf numFmtId="0" fontId="6" fillId="7" borderId="1" xfId="5" applyFont="1" applyFill="1" applyBorder="1" applyAlignment="1">
      <alignment horizontal="center" vertical="center" wrapText="1"/>
    </xf>
    <xf numFmtId="0" fontId="7" fillId="2" borderId="1" xfId="5" applyFont="1" applyFill="1" applyBorder="1" applyAlignment="1">
      <alignment horizontal="center" vertical="center" wrapText="1"/>
    </xf>
    <xf numFmtId="0" fontId="10" fillId="2" borderId="1" xfId="5" applyFont="1" applyFill="1" applyBorder="1" applyAlignment="1">
      <alignment horizontal="center" vertical="center" wrapText="1"/>
    </xf>
    <xf numFmtId="4" fontId="7" fillId="2" borderId="1" xfId="5" applyNumberFormat="1" applyFont="1" applyFill="1" applyBorder="1" applyAlignment="1">
      <alignment horizontal="right" vertical="center" wrapText="1"/>
    </xf>
    <xf numFmtId="0" fontId="6" fillId="2" borderId="1" xfId="5" applyFont="1" applyFill="1" applyBorder="1" applyAlignment="1">
      <alignment horizontal="center" vertical="center" wrapText="1"/>
    </xf>
    <xf numFmtId="0" fontId="6" fillId="2" borderId="1" xfId="5" applyFont="1" applyFill="1" applyBorder="1" applyAlignment="1">
      <alignment horizontal="justify" vertical="center" wrapText="1"/>
    </xf>
    <xf numFmtId="0" fontId="28" fillId="2" borderId="1" xfId="5" applyFont="1" applyFill="1" applyBorder="1" applyAlignment="1">
      <alignment horizontal="center" vertical="center" wrapText="1"/>
    </xf>
    <xf numFmtId="4" fontId="6" fillId="2" borderId="1" xfId="5" applyNumberFormat="1" applyFont="1" applyFill="1" applyBorder="1" applyAlignment="1">
      <alignment horizontal="right" vertical="center" wrapText="1"/>
    </xf>
    <xf numFmtId="10" fontId="7" fillId="2" borderId="1" xfId="6" applyNumberFormat="1" applyFont="1" applyFill="1" applyBorder="1" applyAlignment="1" applyProtection="1">
      <alignment horizontal="right" vertical="center" wrapText="1"/>
      <protection locked="0"/>
    </xf>
    <xf numFmtId="4" fontId="6" fillId="2" borderId="1" xfId="5" applyNumberFormat="1" applyFont="1" applyFill="1" applyBorder="1" applyAlignment="1" applyProtection="1">
      <alignment horizontal="right" vertical="center" wrapText="1"/>
      <protection locked="0"/>
    </xf>
    <xf numFmtId="0" fontId="7" fillId="2" borderId="2" xfId="5" applyFont="1" applyFill="1" applyBorder="1" applyAlignment="1">
      <alignment horizontal="center" vertical="center" wrapText="1"/>
    </xf>
    <xf numFmtId="0" fontId="10" fillId="2" borderId="3" xfId="5" applyFont="1" applyFill="1" applyBorder="1" applyAlignment="1">
      <alignment horizontal="center" vertical="center" wrapText="1"/>
    </xf>
    <xf numFmtId="4" fontId="7" fillId="2" borderId="1" xfId="5" applyNumberFormat="1" applyFont="1" applyFill="1" applyBorder="1" applyAlignment="1" applyProtection="1">
      <alignment horizontal="right" vertical="center" wrapText="1"/>
      <protection locked="0"/>
    </xf>
    <xf numFmtId="0" fontId="28" fillId="7" borderId="1" xfId="5" applyFont="1" applyFill="1" applyBorder="1" applyAlignment="1">
      <alignment horizontal="center" vertical="center" wrapText="1"/>
    </xf>
    <xf numFmtId="4" fontId="6" fillId="7" borderId="1" xfId="5" applyNumberFormat="1" applyFont="1" applyFill="1" applyBorder="1" applyAlignment="1" applyProtection="1">
      <alignment horizontal="right" vertical="center" wrapText="1"/>
      <protection locked="0"/>
    </xf>
    <xf numFmtId="0" fontId="7" fillId="2" borderId="0" xfId="5" applyFont="1" applyFill="1" applyAlignment="1">
      <alignment horizontal="center"/>
    </xf>
    <xf numFmtId="0" fontId="7" fillId="2" borderId="1" xfId="5" applyFont="1" applyFill="1" applyBorder="1" applyAlignment="1">
      <alignment horizontal="center" vertical="top"/>
    </xf>
    <xf numFmtId="4" fontId="7" fillId="2" borderId="1" xfId="5" applyNumberFormat="1" applyFont="1" applyFill="1" applyBorder="1" applyProtection="1">
      <protection locked="0"/>
    </xf>
    <xf numFmtId="10" fontId="7" fillId="2" borderId="1" xfId="6" applyNumberFormat="1" applyFont="1" applyFill="1" applyBorder="1" applyProtection="1">
      <protection locked="0"/>
    </xf>
    <xf numFmtId="4" fontId="6" fillId="2" borderId="1" xfId="5" applyNumberFormat="1" applyFont="1" applyFill="1" applyBorder="1" applyProtection="1">
      <protection locked="0"/>
    </xf>
    <xf numFmtId="0" fontId="7" fillId="2" borderId="2" xfId="5" applyFont="1" applyFill="1" applyBorder="1" applyAlignment="1">
      <alignment horizontal="justify" vertical="top"/>
    </xf>
    <xf numFmtId="0" fontId="28" fillId="2" borderId="3" xfId="5" applyFont="1" applyFill="1" applyBorder="1" applyAlignment="1">
      <alignment horizontal="center" vertical="center" wrapText="1"/>
    </xf>
    <xf numFmtId="4" fontId="7" fillId="2" borderId="4" xfId="5" applyNumberFormat="1" applyFont="1" applyFill="1" applyBorder="1" applyProtection="1">
      <protection locked="0"/>
    </xf>
    <xf numFmtId="0" fontId="6" fillId="7" borderId="1" xfId="5" applyFont="1" applyFill="1" applyBorder="1" applyAlignment="1">
      <alignment horizontal="center" vertical="top"/>
    </xf>
    <xf numFmtId="4" fontId="7" fillId="2" borderId="2" xfId="5" applyNumberFormat="1" applyFont="1" applyFill="1" applyBorder="1" applyProtection="1">
      <protection locked="0"/>
    </xf>
    <xf numFmtId="4" fontId="7" fillId="2" borderId="2" xfId="5" applyNumberFormat="1" applyFont="1" applyFill="1" applyBorder="1" applyAlignment="1">
      <alignment horizontal="right" vertical="center" wrapText="1"/>
    </xf>
    <xf numFmtId="4" fontId="6" fillId="2" borderId="2" xfId="5" applyNumberFormat="1" applyFont="1" applyFill="1" applyBorder="1" applyAlignment="1" applyProtection="1">
      <alignment horizontal="right" vertical="center" wrapText="1"/>
      <protection locked="0"/>
    </xf>
    <xf numFmtId="10" fontId="7" fillId="2" borderId="2" xfId="6" applyNumberFormat="1" applyFont="1" applyFill="1" applyBorder="1" applyAlignment="1" applyProtection="1">
      <alignment horizontal="right" vertical="center" wrapText="1"/>
      <protection locked="0"/>
    </xf>
    <xf numFmtId="0" fontId="7" fillId="2" borderId="3" xfId="5" applyFont="1" applyFill="1" applyBorder="1" applyAlignment="1">
      <alignment horizontal="center" vertical="center" wrapText="1"/>
    </xf>
    <xf numFmtId="4" fontId="7" fillId="2" borderId="3" xfId="5" applyNumberFormat="1" applyFont="1" applyFill="1" applyBorder="1" applyProtection="1">
      <protection locked="0"/>
    </xf>
    <xf numFmtId="4" fontId="6" fillId="7" borderId="2" xfId="5" applyNumberFormat="1" applyFont="1" applyFill="1" applyBorder="1" applyAlignment="1" applyProtection="1">
      <alignment horizontal="right" vertical="center" wrapText="1"/>
      <protection locked="0"/>
    </xf>
    <xf numFmtId="0" fontId="6" fillId="7" borderId="2" xfId="5" applyFont="1" applyFill="1" applyBorder="1" applyAlignment="1">
      <alignment horizontal="center" vertical="center" wrapText="1"/>
    </xf>
    <xf numFmtId="10" fontId="7" fillId="2" borderId="2" xfId="6" applyNumberFormat="1" applyFont="1" applyFill="1" applyBorder="1" applyProtection="1">
      <protection locked="0"/>
    </xf>
    <xf numFmtId="4" fontId="6" fillId="2" borderId="2" xfId="5" applyNumberFormat="1" applyFont="1" applyFill="1" applyBorder="1" applyProtection="1">
      <protection locked="0"/>
    </xf>
    <xf numFmtId="0" fontId="6" fillId="2" borderId="1" xfId="5" applyFont="1" applyFill="1" applyBorder="1" applyAlignment="1">
      <alignment horizontal="center" vertical="top"/>
    </xf>
    <xf numFmtId="10" fontId="6" fillId="2" borderId="1" xfId="5" applyNumberFormat="1" applyFont="1" applyFill="1" applyBorder="1" applyProtection="1">
      <protection locked="0"/>
    </xf>
    <xf numFmtId="9" fontId="14" fillId="0" borderId="0" xfId="0" applyNumberFormat="1" applyFont="1"/>
    <xf numFmtId="10" fontId="14" fillId="0" borderId="0" xfId="0" applyNumberFormat="1" applyFont="1"/>
    <xf numFmtId="0" fontId="7" fillId="2" borderId="2" xfId="5" applyFont="1" applyFill="1" applyBorder="1" applyAlignment="1">
      <alignment horizontal="center" vertical="top"/>
    </xf>
    <xf numFmtId="0" fontId="14" fillId="0" borderId="20" xfId="0" applyFont="1" applyBorder="1"/>
    <xf numFmtId="0" fontId="6" fillId="7" borderId="1" xfId="7" applyFont="1" applyFill="1" applyBorder="1" applyAlignment="1">
      <alignment horizontal="center" vertical="center" wrapText="1"/>
    </xf>
    <xf numFmtId="0" fontId="6" fillId="2" borderId="0" xfId="7" applyFont="1" applyFill="1" applyAlignment="1">
      <alignment horizontal="center" vertical="center" wrapText="1"/>
    </xf>
    <xf numFmtId="0" fontId="7" fillId="2" borderId="1" xfId="7" applyFont="1" applyFill="1" applyBorder="1" applyAlignment="1">
      <alignment horizontal="center" vertical="center"/>
    </xf>
    <xf numFmtId="0" fontId="10" fillId="2" borderId="1" xfId="7" applyFont="1" applyFill="1" applyBorder="1" applyAlignment="1">
      <alignment horizontal="center" vertical="center" wrapText="1"/>
    </xf>
    <xf numFmtId="4" fontId="7" fillId="2" borderId="1" xfId="7" applyNumberFormat="1" applyFont="1" applyFill="1" applyBorder="1" applyAlignment="1" applyProtection="1">
      <alignment vertical="center"/>
      <protection locked="0"/>
    </xf>
    <xf numFmtId="165" fontId="35" fillId="0" borderId="1" xfId="0" applyNumberFormat="1" applyFont="1" applyBorder="1" applyAlignment="1">
      <alignment horizontal="center" vertical="center" wrapText="1"/>
    </xf>
    <xf numFmtId="0" fontId="7" fillId="2" borderId="1" xfId="7" applyFont="1" applyFill="1" applyBorder="1" applyAlignment="1">
      <alignment horizontal="center" vertical="center" wrapText="1"/>
    </xf>
    <xf numFmtId="4" fontId="7" fillId="2" borderId="1" xfId="7" applyNumberFormat="1" applyFont="1" applyFill="1" applyBorder="1" applyAlignment="1">
      <alignment horizontal="right" vertical="center" wrapText="1"/>
    </xf>
    <xf numFmtId="10" fontId="7" fillId="2" borderId="1" xfId="8" applyNumberFormat="1" applyFont="1" applyFill="1" applyBorder="1" applyAlignment="1" applyProtection="1">
      <alignment horizontal="right" vertical="center" wrapText="1"/>
      <protection locked="0"/>
    </xf>
    <xf numFmtId="0" fontId="6" fillId="2" borderId="1" xfId="7" applyFont="1" applyFill="1" applyBorder="1" applyAlignment="1">
      <alignment horizontal="center" vertical="center" wrapText="1"/>
    </xf>
    <xf numFmtId="0" fontId="28" fillId="2" borderId="1" xfId="7" applyFont="1" applyFill="1" applyBorder="1" applyAlignment="1">
      <alignment horizontal="center" vertical="center" wrapText="1"/>
    </xf>
    <xf numFmtId="4" fontId="6" fillId="2" borderId="1" xfId="7" applyNumberFormat="1" applyFont="1" applyFill="1" applyBorder="1" applyAlignment="1" applyProtection="1">
      <alignment horizontal="right" vertical="center" wrapText="1"/>
      <protection locked="0"/>
    </xf>
    <xf numFmtId="165" fontId="6" fillId="0" borderId="20" xfId="9" applyNumberFormat="1" applyFont="1" applyBorder="1" applyAlignment="1">
      <alignment vertical="center" wrapText="1"/>
    </xf>
    <xf numFmtId="165" fontId="6" fillId="0" borderId="0" xfId="9" applyNumberFormat="1" applyFont="1" applyAlignment="1">
      <alignment vertical="center" wrapText="1"/>
    </xf>
    <xf numFmtId="165" fontId="7" fillId="0" borderId="0" xfId="9" applyNumberFormat="1" applyFont="1" applyAlignment="1">
      <alignment vertical="center" wrapText="1"/>
    </xf>
    <xf numFmtId="0" fontId="6" fillId="7" borderId="2" xfId="7" applyFont="1" applyFill="1" applyBorder="1" applyAlignment="1">
      <alignment horizontal="center" vertical="center" wrapText="1"/>
    </xf>
    <xf numFmtId="0" fontId="10" fillId="2" borderId="2" xfId="7" applyFont="1" applyFill="1" applyBorder="1" applyAlignment="1">
      <alignment horizontal="center" vertical="center" wrapText="1"/>
    </xf>
    <xf numFmtId="165" fontId="35" fillId="2" borderId="1" xfId="0" applyNumberFormat="1" applyFont="1" applyFill="1" applyBorder="1" applyAlignment="1">
      <alignment horizontal="center" vertical="center" wrapText="1"/>
    </xf>
    <xf numFmtId="0" fontId="28" fillId="2" borderId="2" xfId="7" applyFont="1" applyFill="1" applyBorder="1" applyAlignment="1">
      <alignment horizontal="center" vertical="center" wrapText="1"/>
    </xf>
    <xf numFmtId="4" fontId="7" fillId="2" borderId="1" xfId="7" applyNumberFormat="1" applyFont="1" applyFill="1" applyBorder="1" applyAlignment="1" applyProtection="1">
      <alignment horizontal="right" vertical="center" wrapText="1"/>
      <protection locked="0"/>
    </xf>
    <xf numFmtId="0" fontId="6" fillId="2" borderId="20" xfId="7" applyFont="1" applyFill="1" applyBorder="1" applyAlignment="1">
      <alignment vertical="center" wrapText="1"/>
    </xf>
    <xf numFmtId="0" fontId="6" fillId="2" borderId="0" xfId="7" applyFont="1" applyFill="1" applyAlignment="1">
      <alignment vertical="center" wrapText="1"/>
    </xf>
    <xf numFmtId="0" fontId="6" fillId="2" borderId="26" xfId="7" applyFont="1" applyFill="1" applyBorder="1" applyAlignment="1">
      <alignment vertical="center" wrapText="1"/>
    </xf>
    <xf numFmtId="0" fontId="6" fillId="2" borderId="1" xfId="7" applyFont="1" applyFill="1" applyBorder="1" applyAlignment="1">
      <alignment vertical="center" wrapText="1"/>
    </xf>
    <xf numFmtId="0" fontId="6" fillId="2" borderId="5" xfId="7" applyFont="1" applyFill="1" applyBorder="1" applyAlignment="1">
      <alignment vertical="center" wrapText="1"/>
    </xf>
    <xf numFmtId="0" fontId="7" fillId="2" borderId="2" xfId="7" applyFont="1" applyFill="1" applyBorder="1" applyAlignment="1">
      <alignment horizontal="justify" vertical="top"/>
    </xf>
    <xf numFmtId="0" fontId="7" fillId="2" borderId="3" xfId="7" applyFont="1" applyFill="1" applyBorder="1" applyAlignment="1">
      <alignment horizontal="justify" vertical="center" wrapText="1"/>
    </xf>
    <xf numFmtId="0" fontId="10" fillId="2" borderId="3" xfId="7" applyFont="1" applyFill="1" applyBorder="1" applyAlignment="1">
      <alignment horizontal="center" vertical="center" wrapText="1"/>
    </xf>
    <xf numFmtId="4" fontId="7" fillId="2" borderId="4" xfId="7" applyNumberFormat="1" applyFont="1" applyFill="1" applyBorder="1" applyAlignment="1" applyProtection="1">
      <alignment vertical="center"/>
      <protection locked="0"/>
    </xf>
    <xf numFmtId="0" fontId="28" fillId="7" borderId="1" xfId="7" applyFont="1" applyFill="1" applyBorder="1" applyAlignment="1">
      <alignment horizontal="center" vertical="center" wrapText="1"/>
    </xf>
    <xf numFmtId="4" fontId="6" fillId="7" borderId="1" xfId="7" applyNumberFormat="1" applyFont="1" applyFill="1" applyBorder="1" applyAlignment="1" applyProtection="1">
      <alignment horizontal="right" vertical="center" wrapText="1"/>
      <protection locked="0"/>
    </xf>
    <xf numFmtId="0" fontId="28" fillId="2" borderId="0" xfId="0" applyFont="1" applyFill="1" applyAlignment="1">
      <alignment horizontal="center" vertical="center"/>
    </xf>
    <xf numFmtId="14" fontId="7" fillId="2" borderId="1" xfId="5" applyNumberFormat="1" applyFont="1" applyFill="1" applyBorder="1" applyAlignment="1">
      <alignment horizontal="center" vertical="center" wrapText="1"/>
    </xf>
    <xf numFmtId="0" fontId="28" fillId="2" borderId="0" xfId="5" applyFont="1" applyFill="1"/>
    <xf numFmtId="0" fontId="14" fillId="2" borderId="1" xfId="0" applyFont="1" applyFill="1" applyBorder="1"/>
    <xf numFmtId="0" fontId="7" fillId="2" borderId="20" xfId="5" applyFont="1" applyFill="1" applyBorder="1" applyAlignment="1">
      <alignment horizontal="left" vertical="top" wrapText="1"/>
    </xf>
    <xf numFmtId="0" fontId="7" fillId="2" borderId="0" xfId="5" applyFont="1" applyFill="1" applyAlignment="1">
      <alignment horizontal="left" vertical="top" wrapText="1"/>
    </xf>
    <xf numFmtId="0" fontId="7" fillId="2" borderId="5" xfId="5" applyFont="1" applyFill="1" applyBorder="1" applyAlignment="1">
      <alignment horizontal="left" vertical="top" wrapText="1"/>
    </xf>
    <xf numFmtId="0" fontId="7" fillId="3" borderId="0" xfId="0" applyFont="1" applyFill="1" applyAlignment="1">
      <alignment vertical="center" wrapText="1"/>
    </xf>
    <xf numFmtId="1" fontId="6" fillId="4" borderId="23" xfId="0" applyNumberFormat="1" applyFont="1" applyFill="1" applyBorder="1" applyAlignment="1">
      <alignment horizontal="center" vertical="center" wrapText="1"/>
    </xf>
    <xf numFmtId="0" fontId="28" fillId="4" borderId="8" xfId="0" applyFont="1" applyFill="1" applyBorder="1" applyAlignment="1">
      <alignment horizontal="center" vertical="center" wrapText="1"/>
    </xf>
    <xf numFmtId="0" fontId="28" fillId="4" borderId="9" xfId="0" applyFont="1" applyFill="1" applyBorder="1" applyAlignment="1">
      <alignment horizontal="center" vertical="center" wrapText="1"/>
    </xf>
    <xf numFmtId="0" fontId="28" fillId="4" borderId="24" xfId="0" applyFont="1" applyFill="1" applyBorder="1" applyAlignment="1">
      <alignment horizontal="center" vertical="center" wrapText="1"/>
    </xf>
    <xf numFmtId="0" fontId="7" fillId="0" borderId="8" xfId="0" applyFont="1" applyBorder="1" applyAlignment="1">
      <alignment horizontal="center" vertical="center" wrapText="1"/>
    </xf>
    <xf numFmtId="0" fontId="7" fillId="3" borderId="8" xfId="0" applyFont="1" applyFill="1" applyBorder="1" applyAlignment="1">
      <alignment vertical="center" wrapText="1"/>
    </xf>
    <xf numFmtId="49" fontId="7" fillId="3" borderId="9" xfId="0" applyNumberFormat="1" applyFont="1" applyFill="1" applyBorder="1" applyAlignment="1">
      <alignment vertical="center" wrapText="1"/>
    </xf>
    <xf numFmtId="4" fontId="7" fillId="3" borderId="24" xfId="0" applyNumberFormat="1" applyFont="1" applyFill="1" applyBorder="1" applyAlignment="1" applyProtection="1">
      <alignment vertical="center"/>
      <protection locked="0"/>
    </xf>
    <xf numFmtId="49" fontId="7" fillId="3" borderId="9" xfId="0" applyNumberFormat="1" applyFont="1" applyFill="1" applyBorder="1" applyAlignment="1">
      <alignment horizontal="justify" vertical="center" wrapText="1"/>
    </xf>
    <xf numFmtId="4" fontId="6" fillId="3" borderId="25" xfId="0" applyNumberFormat="1" applyFont="1" applyFill="1" applyBorder="1"/>
    <xf numFmtId="0" fontId="7" fillId="3" borderId="8" xfId="0" applyFont="1" applyFill="1" applyBorder="1" applyAlignment="1">
      <alignment horizontal="center"/>
    </xf>
    <xf numFmtId="4" fontId="7" fillId="3" borderId="8" xfId="0" applyNumberFormat="1" applyFont="1" applyFill="1" applyBorder="1" applyAlignment="1" applyProtection="1">
      <alignment vertical="center"/>
      <protection locked="0"/>
    </xf>
    <xf numFmtId="4" fontId="6" fillId="3" borderId="8" xfId="0" applyNumberFormat="1" applyFont="1" applyFill="1" applyBorder="1" applyAlignment="1" applyProtection="1">
      <alignment vertical="center"/>
      <protection locked="0"/>
    </xf>
    <xf numFmtId="4" fontId="6" fillId="3" borderId="8" xfId="0" applyNumberFormat="1" applyFont="1" applyFill="1" applyBorder="1"/>
    <xf numFmtId="0" fontId="42" fillId="3" borderId="0" xfId="4" applyFont="1" applyFill="1" applyBorder="1" applyAlignment="1" applyProtection="1">
      <alignment horizontal="center"/>
    </xf>
    <xf numFmtId="0" fontId="29" fillId="3" borderId="0" xfId="0" applyFont="1" applyFill="1"/>
    <xf numFmtId="167" fontId="16" fillId="3" borderId="0" xfId="0" applyNumberFormat="1" applyFont="1" applyFill="1"/>
    <xf numFmtId="167" fontId="16" fillId="0" borderId="0" xfId="0" applyNumberFormat="1" applyFont="1"/>
    <xf numFmtId="0" fontId="6" fillId="12" borderId="8" xfId="0" applyFont="1" applyFill="1" applyBorder="1" applyAlignment="1">
      <alignment horizontal="center" vertical="center" wrapText="1"/>
    </xf>
    <xf numFmtId="0" fontId="15" fillId="12" borderId="8" xfId="0" applyFont="1" applyFill="1" applyBorder="1" applyAlignment="1">
      <alignment horizontal="center" vertical="center" wrapText="1"/>
    </xf>
    <xf numFmtId="0" fontId="15" fillId="12" borderId="9" xfId="0" applyFont="1" applyFill="1" applyBorder="1" applyAlignment="1">
      <alignment horizontal="center" vertical="center" wrapText="1"/>
    </xf>
    <xf numFmtId="1" fontId="15" fillId="12" borderId="1" xfId="0" applyNumberFormat="1" applyFont="1" applyFill="1" applyBorder="1" applyAlignment="1">
      <alignment horizontal="center" vertical="center" wrapText="1"/>
    </xf>
    <xf numFmtId="0" fontId="24" fillId="12" borderId="8" xfId="0" applyFont="1" applyFill="1" applyBorder="1" applyAlignment="1">
      <alignment horizontal="center" vertical="center" wrapText="1"/>
    </xf>
    <xf numFmtId="0" fontId="24" fillId="12" borderId="1" xfId="0" applyFont="1" applyFill="1" applyBorder="1" applyAlignment="1">
      <alignment horizontal="center" vertical="center" wrapText="1"/>
    </xf>
    <xf numFmtId="0" fontId="29" fillId="13" borderId="1" xfId="0" applyFont="1" applyFill="1" applyBorder="1"/>
    <xf numFmtId="0" fontId="15" fillId="3" borderId="8" xfId="0" applyFont="1" applyFill="1" applyBorder="1" applyAlignment="1">
      <alignment horizontal="center" vertical="center" wrapText="1"/>
    </xf>
    <xf numFmtId="4" fontId="16" fillId="3" borderId="1" xfId="0" applyNumberFormat="1" applyFont="1" applyFill="1" applyBorder="1" applyAlignment="1" applyProtection="1">
      <alignment vertical="center"/>
      <protection locked="0"/>
    </xf>
    <xf numFmtId="0" fontId="29" fillId="3" borderId="1" xfId="0" applyFont="1" applyFill="1" applyBorder="1"/>
    <xf numFmtId="0" fontId="16" fillId="3" borderId="8" xfId="0" applyFont="1" applyFill="1" applyBorder="1" applyAlignment="1">
      <alignment vertical="center" wrapText="1"/>
    </xf>
    <xf numFmtId="0" fontId="16" fillId="3" borderId="8" xfId="0" applyFont="1" applyFill="1" applyBorder="1" applyAlignment="1">
      <alignment horizontal="justify" vertical="center" wrapText="1"/>
    </xf>
    <xf numFmtId="0" fontId="29" fillId="6" borderId="1" xfId="0" applyFont="1" applyFill="1" applyBorder="1"/>
    <xf numFmtId="4" fontId="15" fillId="3" borderId="1" xfId="0" applyNumberFormat="1" applyFont="1" applyFill="1" applyBorder="1"/>
    <xf numFmtId="0" fontId="16" fillId="3" borderId="0" xfId="0" applyFont="1" applyFill="1" applyAlignment="1">
      <alignment vertical="center" wrapText="1"/>
    </xf>
    <xf numFmtId="0" fontId="16" fillId="3" borderId="0" xfId="0" applyFont="1" applyFill="1" applyAlignment="1">
      <alignment horizontal="center" vertical="center" wrapText="1"/>
    </xf>
    <xf numFmtId="0" fontId="29" fillId="6" borderId="0" xfId="0" applyFont="1" applyFill="1"/>
    <xf numFmtId="0" fontId="44" fillId="3" borderId="8" xfId="0" applyFont="1" applyFill="1" applyBorder="1" applyAlignment="1">
      <alignment horizontal="center" vertical="center" wrapText="1"/>
    </xf>
    <xf numFmtId="0" fontId="16" fillId="3" borderId="8" xfId="0" applyFont="1" applyFill="1" applyBorder="1" applyAlignment="1">
      <alignment horizontal="center" vertical="center"/>
    </xf>
    <xf numFmtId="4" fontId="16" fillId="3" borderId="8" xfId="0" applyNumberFormat="1" applyFont="1" applyFill="1" applyBorder="1" applyAlignment="1">
      <alignment horizontal="right" vertical="center" wrapText="1"/>
    </xf>
    <xf numFmtId="4" fontId="15" fillId="3" borderId="8" xfId="0" applyNumberFormat="1" applyFont="1" applyFill="1" applyBorder="1" applyAlignment="1">
      <alignment horizontal="right" vertical="center" wrapText="1"/>
    </xf>
    <xf numFmtId="0" fontId="43" fillId="3" borderId="8" xfId="0" applyFont="1" applyFill="1" applyBorder="1" applyAlignment="1">
      <alignment horizontal="center" vertical="center" wrapText="1"/>
    </xf>
    <xf numFmtId="0" fontId="16" fillId="3" borderId="8" xfId="0" applyFont="1" applyFill="1" applyBorder="1" applyAlignment="1">
      <alignment horizontal="center" vertical="top"/>
    </xf>
    <xf numFmtId="4" fontId="15" fillId="3" borderId="8" xfId="0" applyNumberFormat="1" applyFont="1" applyFill="1" applyBorder="1" applyAlignment="1" applyProtection="1">
      <alignment vertical="center"/>
      <protection locked="0"/>
    </xf>
    <xf numFmtId="168" fontId="15" fillId="3" borderId="8" xfId="0" applyNumberFormat="1" applyFont="1" applyFill="1" applyBorder="1" applyAlignment="1">
      <alignment horizontal="right" vertical="center" wrapText="1"/>
    </xf>
    <xf numFmtId="0" fontId="16" fillId="3" borderId="8" xfId="0" applyFont="1" applyFill="1" applyBorder="1" applyAlignment="1">
      <alignment horizontal="center" vertical="center" wrapText="1"/>
    </xf>
    <xf numFmtId="4" fontId="16" fillId="3" borderId="8" xfId="0" applyNumberFormat="1" applyFont="1" applyFill="1" applyBorder="1" applyAlignment="1" applyProtection="1">
      <alignment vertical="center"/>
      <protection locked="0"/>
    </xf>
    <xf numFmtId="4" fontId="15" fillId="3" borderId="8" xfId="0" applyNumberFormat="1" applyFont="1" applyFill="1" applyBorder="1" applyAlignment="1" applyProtection="1">
      <alignment horizontal="right" vertical="center" wrapText="1"/>
      <protection locked="0"/>
    </xf>
    <xf numFmtId="4" fontId="15" fillId="3" borderId="8" xfId="0" applyNumberFormat="1" applyFont="1" applyFill="1" applyBorder="1" applyAlignment="1" applyProtection="1">
      <alignment horizontal="right" vertical="center"/>
      <protection locked="0"/>
    </xf>
    <xf numFmtId="0" fontId="15" fillId="3" borderId="0" xfId="0" applyFont="1" applyFill="1" applyAlignment="1">
      <alignment horizontal="center" vertical="center" wrapText="1"/>
    </xf>
    <xf numFmtId="4" fontId="15" fillId="3" borderId="0" xfId="0" applyNumberFormat="1" applyFont="1" applyFill="1" applyAlignment="1" applyProtection="1">
      <alignment horizontal="right" vertical="center"/>
      <protection locked="0"/>
    </xf>
    <xf numFmtId="0" fontId="43" fillId="3" borderId="0" xfId="0" applyFont="1" applyFill="1" applyAlignment="1">
      <alignment horizontal="center" vertical="center" wrapText="1"/>
    </xf>
    <xf numFmtId="0" fontId="44" fillId="3" borderId="9" xfId="0" applyFont="1" applyFill="1" applyBorder="1" applyAlignment="1">
      <alignment horizontal="center" vertical="center" wrapText="1"/>
    </xf>
    <xf numFmtId="0" fontId="43" fillId="3" borderId="9"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5" fillId="3" borderId="0" xfId="0" applyFont="1" applyFill="1" applyAlignment="1">
      <alignment vertical="top"/>
    </xf>
    <xf numFmtId="0" fontId="16" fillId="3" borderId="8" xfId="0" applyFont="1" applyFill="1" applyBorder="1" applyAlignment="1">
      <alignment horizontal="center"/>
    </xf>
    <xf numFmtId="4" fontId="15" fillId="3" borderId="8" xfId="0" applyNumberFormat="1" applyFont="1" applyFill="1" applyBorder="1" applyAlignment="1">
      <alignment horizontal="right"/>
    </xf>
    <xf numFmtId="0" fontId="6" fillId="3" borderId="0" xfId="0" applyFont="1" applyFill="1" applyAlignment="1">
      <alignment horizontal="left" vertical="center"/>
    </xf>
    <xf numFmtId="0" fontId="15" fillId="12" borderId="1" xfId="0" applyFont="1" applyFill="1" applyBorder="1" applyAlignment="1">
      <alignment horizontal="center" vertical="center" wrapText="1"/>
    </xf>
    <xf numFmtId="0" fontId="16" fillId="3" borderId="1" xfId="0" applyFont="1" applyFill="1" applyBorder="1" applyAlignment="1">
      <alignment vertical="center" wrapText="1"/>
    </xf>
    <xf numFmtId="0" fontId="11" fillId="6" borderId="1" xfId="0" applyFont="1" applyFill="1" applyBorder="1" applyAlignment="1">
      <alignment horizontal="center" vertical="center" wrapText="1"/>
    </xf>
    <xf numFmtId="167" fontId="16" fillId="3" borderId="1" xfId="0" applyNumberFormat="1" applyFont="1" applyFill="1" applyBorder="1"/>
    <xf numFmtId="0" fontId="16" fillId="6" borderId="1" xfId="0" applyFont="1" applyFill="1" applyBorder="1" applyAlignment="1">
      <alignment horizontal="center" vertical="center" wrapText="1"/>
    </xf>
    <xf numFmtId="0" fontId="10" fillId="3" borderId="0" xfId="0" applyFont="1" applyFill="1" applyAlignment="1">
      <alignment wrapText="1"/>
    </xf>
    <xf numFmtId="0" fontId="6" fillId="5" borderId="8" xfId="0" applyFont="1" applyFill="1" applyBorder="1" applyAlignment="1">
      <alignment horizontal="center" vertical="center" wrapText="1"/>
    </xf>
    <xf numFmtId="1" fontId="6" fillId="5" borderId="8" xfId="0" applyNumberFormat="1" applyFont="1" applyFill="1" applyBorder="1" applyAlignment="1">
      <alignment horizontal="center" vertical="center" wrapText="1"/>
    </xf>
    <xf numFmtId="0" fontId="39" fillId="4" borderId="8" xfId="0" applyFont="1" applyFill="1" applyBorder="1" applyAlignment="1">
      <alignment horizontal="center" vertical="center" wrapText="1"/>
    </xf>
    <xf numFmtId="0" fontId="39" fillId="4" borderId="9" xfId="0" applyFont="1" applyFill="1" applyBorder="1" applyAlignment="1">
      <alignment horizontal="center" vertical="center" wrapText="1"/>
    </xf>
    <xf numFmtId="49" fontId="7" fillId="3" borderId="8" xfId="0" applyNumberFormat="1" applyFont="1" applyFill="1" applyBorder="1" applyAlignment="1">
      <alignment vertical="center" wrapText="1"/>
    </xf>
    <xf numFmtId="168" fontId="7" fillId="3" borderId="8" xfId="0" applyNumberFormat="1" applyFont="1" applyFill="1" applyBorder="1" applyAlignment="1" applyProtection="1">
      <alignment horizontal="center" vertical="center"/>
      <protection locked="0"/>
    </xf>
    <xf numFmtId="49" fontId="7" fillId="3" borderId="8" xfId="0" applyNumberFormat="1" applyFont="1" applyFill="1" applyBorder="1" applyAlignment="1">
      <alignment horizontal="justify" vertical="center" wrapText="1"/>
    </xf>
    <xf numFmtId="4" fontId="6" fillId="3" borderId="11" xfId="0" applyNumberFormat="1" applyFont="1" applyFill="1" applyBorder="1"/>
    <xf numFmtId="4" fontId="6" fillId="8" borderId="11" xfId="0" applyNumberFormat="1" applyFont="1" applyFill="1" applyBorder="1"/>
    <xf numFmtId="4" fontId="6" fillId="3" borderId="8" xfId="0" applyNumberFormat="1" applyFont="1" applyFill="1" applyBorder="1" applyAlignment="1">
      <alignment vertical="center"/>
    </xf>
    <xf numFmtId="0" fontId="7" fillId="3" borderId="4" xfId="0" applyFont="1" applyFill="1" applyBorder="1" applyAlignment="1">
      <alignment vertical="center" wrapText="1"/>
    </xf>
    <xf numFmtId="0" fontId="7" fillId="3" borderId="2"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47" fillId="5"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0" borderId="1" xfId="0" applyFont="1" applyBorder="1" applyAlignment="1">
      <alignment horizontal="center"/>
    </xf>
    <xf numFmtId="43" fontId="7" fillId="0" borderId="1" xfId="2" applyFont="1" applyBorder="1"/>
    <xf numFmtId="0" fontId="7" fillId="0" borderId="1" xfId="0" applyFont="1" applyBorder="1" applyAlignment="1">
      <alignment horizontal="center" vertical="center" wrapText="1"/>
    </xf>
    <xf numFmtId="43" fontId="7" fillId="9" borderId="0" xfId="2" applyFont="1" applyFill="1" applyBorder="1"/>
    <xf numFmtId="0" fontId="10" fillId="0" borderId="1" xfId="0" applyFont="1" applyBorder="1"/>
    <xf numFmtId="0" fontId="6" fillId="0" borderId="1" xfId="0" applyFont="1" applyBorder="1" applyAlignment="1">
      <alignment horizontal="right"/>
    </xf>
    <xf numFmtId="43" fontId="6" fillId="0" borderId="1" xfId="2" applyFont="1" applyBorder="1"/>
    <xf numFmtId="0" fontId="24" fillId="3" borderId="0" xfId="0" applyFont="1" applyFill="1" applyAlignment="1">
      <alignment horizontal="center" vertical="center" wrapText="1"/>
    </xf>
    <xf numFmtId="43" fontId="7" fillId="2" borderId="0" xfId="2" applyFont="1" applyFill="1" applyBorder="1"/>
    <xf numFmtId="43" fontId="7" fillId="0" borderId="0" xfId="2" applyFont="1" applyBorder="1"/>
    <xf numFmtId="0" fontId="6" fillId="0" borderId="1" xfId="0" applyFont="1" applyBorder="1" applyAlignment="1">
      <alignment horizontal="center" vertical="center" wrapText="1"/>
    </xf>
    <xf numFmtId="0" fontId="47" fillId="0" borderId="1" xfId="0" applyFont="1" applyBorder="1" applyAlignment="1">
      <alignment horizontal="center" vertical="center" wrapText="1"/>
    </xf>
    <xf numFmtId="0" fontId="7" fillId="0" borderId="1" xfId="0" applyFont="1" applyBorder="1" applyAlignment="1">
      <alignment horizontal="center" wrapText="1"/>
    </xf>
    <xf numFmtId="0" fontId="7" fillId="0" borderId="21" xfId="0" applyFont="1" applyBorder="1" applyAlignment="1">
      <alignment horizontal="center" wrapText="1"/>
    </xf>
    <xf numFmtId="43" fontId="7" fillId="0" borderId="2" xfId="2" applyFont="1" applyBorder="1"/>
    <xf numFmtId="43" fontId="7" fillId="0" borderId="17" xfId="2" applyFont="1" applyBorder="1"/>
    <xf numFmtId="43" fontId="7" fillId="0" borderId="4" xfId="2" applyFont="1" applyBorder="1"/>
    <xf numFmtId="43" fontId="7" fillId="0" borderId="21" xfId="2" applyFont="1" applyBorder="1"/>
    <xf numFmtId="43" fontId="7" fillId="0" borderId="21" xfId="2" applyFont="1" applyFill="1" applyBorder="1"/>
    <xf numFmtId="43" fontId="7" fillId="0" borderId="1" xfId="2" applyFont="1" applyFill="1" applyBorder="1"/>
    <xf numFmtId="43" fontId="7" fillId="0" borderId="19" xfId="2" applyFont="1" applyFill="1" applyBorder="1"/>
    <xf numFmtId="43" fontId="7" fillId="0" borderId="6" xfId="2" applyFont="1" applyBorder="1"/>
    <xf numFmtId="43" fontId="7" fillId="0" borderId="4" xfId="2" applyFont="1" applyFill="1" applyBorder="1"/>
    <xf numFmtId="43" fontId="6" fillId="0" borderId="22" xfId="2" applyFont="1" applyBorder="1"/>
    <xf numFmtId="0" fontId="9" fillId="3" borderId="0" xfId="10" applyFont="1" applyFill="1"/>
    <xf numFmtId="49" fontId="28" fillId="3" borderId="3" xfId="0" applyNumberFormat="1" applyFont="1" applyFill="1" applyBorder="1" applyAlignment="1">
      <alignment horizontal="center" vertical="center" wrapText="1"/>
    </xf>
    <xf numFmtId="4" fontId="28" fillId="3" borderId="1" xfId="0" applyNumberFormat="1" applyFont="1" applyFill="1" applyBorder="1" applyAlignment="1">
      <alignment horizontal="center" vertical="center" wrapText="1"/>
    </xf>
    <xf numFmtId="0" fontId="35" fillId="4" borderId="1" xfId="0" applyFont="1" applyFill="1" applyBorder="1" applyAlignment="1">
      <alignment horizontal="center" vertical="center" wrapText="1"/>
    </xf>
    <xf numFmtId="49" fontId="28" fillId="3" borderId="37" xfId="0" applyNumberFormat="1" applyFont="1" applyFill="1" applyBorder="1" applyAlignment="1">
      <alignment horizontal="center" vertical="center" wrapText="1"/>
    </xf>
    <xf numFmtId="0" fontId="6" fillId="8" borderId="0" xfId="0" applyFont="1" applyFill="1" applyAlignment="1">
      <alignment horizontal="center" vertical="center" wrapText="1"/>
    </xf>
    <xf numFmtId="49" fontId="28" fillId="6" borderId="0" xfId="0" applyNumberFormat="1" applyFont="1" applyFill="1" applyAlignment="1">
      <alignment horizontal="center" vertical="center" wrapText="1"/>
    </xf>
    <xf numFmtId="4" fontId="6" fillId="6" borderId="0" xfId="0" applyNumberFormat="1" applyFont="1" applyFill="1" applyAlignment="1">
      <alignment horizontal="right" vertical="center" wrapText="1"/>
    </xf>
    <xf numFmtId="167" fontId="6" fillId="14" borderId="28" xfId="0" applyNumberFormat="1" applyFont="1" applyFill="1" applyBorder="1" applyAlignment="1">
      <alignment horizontal="center" vertical="center" wrapText="1"/>
    </xf>
    <xf numFmtId="167" fontId="6" fillId="14" borderId="29" xfId="0" applyNumberFormat="1" applyFont="1" applyFill="1" applyBorder="1" applyAlignment="1">
      <alignment horizontal="center" vertical="center" wrapText="1"/>
    </xf>
    <xf numFmtId="167" fontId="6" fillId="14" borderId="13" xfId="0" applyNumberFormat="1" applyFont="1" applyFill="1" applyBorder="1" applyAlignment="1">
      <alignment horizontal="center" vertical="center" wrapText="1"/>
    </xf>
    <xf numFmtId="167" fontId="6" fillId="14" borderId="31" xfId="0" applyNumberFormat="1" applyFont="1" applyFill="1" applyBorder="1" applyAlignment="1">
      <alignment horizontal="center" vertical="center" wrapText="1"/>
    </xf>
    <xf numFmtId="0" fontId="6" fillId="0" borderId="0" xfId="5" applyFont="1" applyAlignment="1">
      <alignment horizontal="center" vertical="center" wrapText="1"/>
    </xf>
    <xf numFmtId="0" fontId="6" fillId="2" borderId="2" xfId="5" applyFont="1" applyFill="1" applyBorder="1" applyAlignment="1">
      <alignment horizontal="center" vertical="center" wrapText="1"/>
    </xf>
    <xf numFmtId="0" fontId="7" fillId="0" borderId="1" xfId="0" applyFont="1" applyBorder="1" applyAlignment="1">
      <alignment horizontal="left" vertical="center"/>
    </xf>
    <xf numFmtId="0" fontId="49" fillId="15" borderId="1" xfId="0" applyFont="1" applyFill="1" applyBorder="1" applyProtection="1">
      <protection locked="0"/>
    </xf>
    <xf numFmtId="0" fontId="14" fillId="15" borderId="1" xfId="0" applyFont="1" applyFill="1" applyBorder="1" applyProtection="1">
      <protection locked="0"/>
    </xf>
    <xf numFmtId="0" fontId="14" fillId="15" borderId="1" xfId="0" applyFont="1" applyFill="1" applyBorder="1" applyAlignment="1" applyProtection="1">
      <alignment vertical="justify"/>
      <protection locked="0"/>
    </xf>
    <xf numFmtId="0" fontId="6" fillId="5" borderId="21" xfId="1" applyFont="1" applyFill="1" applyBorder="1" applyAlignment="1">
      <alignment horizontal="center" vertical="center" wrapText="1"/>
    </xf>
    <xf numFmtId="0" fontId="7" fillId="0" borderId="0" xfId="0" applyFont="1" applyAlignment="1">
      <alignment vertical="center"/>
    </xf>
    <xf numFmtId="0" fontId="7" fillId="0" borderId="0" xfId="0" applyFont="1" applyAlignment="1">
      <alignment vertical="center" wrapText="1"/>
    </xf>
    <xf numFmtId="49" fontId="6" fillId="0" borderId="0" xfId="0" applyNumberFormat="1" applyFont="1" applyAlignment="1">
      <alignment vertical="center"/>
    </xf>
    <xf numFmtId="49" fontId="7" fillId="0" borderId="0" xfId="0" applyNumberFormat="1" applyFont="1" applyAlignment="1">
      <alignment vertical="center"/>
    </xf>
    <xf numFmtId="0" fontId="10" fillId="0" borderId="1" xfId="0" applyFont="1" applyBorder="1" applyAlignment="1">
      <alignment horizontal="center"/>
    </xf>
    <xf numFmtId="0" fontId="7" fillId="0" borderId="1" xfId="0" applyFont="1" applyBorder="1" applyAlignment="1">
      <alignment vertical="center"/>
    </xf>
    <xf numFmtId="0" fontId="14" fillId="0" borderId="1" xfId="0" applyFont="1" applyBorder="1" applyAlignment="1">
      <alignment vertical="justify" wrapText="1"/>
    </xf>
    <xf numFmtId="0" fontId="7" fillId="0" borderId="1" xfId="0" applyFont="1" applyBorder="1" applyAlignment="1">
      <alignment vertical="center" wrapText="1"/>
    </xf>
    <xf numFmtId="0" fontId="25" fillId="0" borderId="1" xfId="0" applyFont="1" applyBorder="1" applyAlignment="1">
      <alignment vertical="center"/>
    </xf>
    <xf numFmtId="49" fontId="6" fillId="0" borderId="1" xfId="0" applyNumberFormat="1" applyFont="1" applyBorder="1" applyAlignment="1">
      <alignment vertical="center"/>
    </xf>
    <xf numFmtId="49" fontId="7" fillId="0" borderId="1" xfId="0" applyNumberFormat="1" applyFont="1" applyBorder="1" applyAlignment="1">
      <alignment vertical="center"/>
    </xf>
    <xf numFmtId="0" fontId="6" fillId="5" borderId="1" xfId="1" applyFont="1" applyFill="1" applyBorder="1" applyAlignment="1">
      <alignment horizontal="left" vertical="center" wrapText="1"/>
    </xf>
    <xf numFmtId="0" fontId="28" fillId="2" borderId="0" xfId="0" quotePrefix="1" applyFont="1" applyFill="1" applyAlignment="1">
      <alignment horizontal="left"/>
    </xf>
    <xf numFmtId="0" fontId="28" fillId="5" borderId="1" xfId="1" quotePrefix="1" applyFont="1" applyFill="1" applyBorder="1" applyAlignment="1">
      <alignment horizontal="left" vertical="center" wrapText="1"/>
    </xf>
    <xf numFmtId="4" fontId="6" fillId="5" borderId="1" xfId="1" applyNumberFormat="1" applyFont="1" applyFill="1" applyBorder="1" applyAlignment="1">
      <alignment horizontal="left" vertical="center" wrapText="1"/>
    </xf>
    <xf numFmtId="0" fontId="6" fillId="0" borderId="0" xfId="1" applyFont="1" applyAlignment="1">
      <alignment horizontal="center" vertical="center" wrapText="1"/>
    </xf>
    <xf numFmtId="0" fontId="25" fillId="0" borderId="0" xfId="0" applyFont="1" applyAlignment="1">
      <alignment wrapText="1"/>
    </xf>
    <xf numFmtId="0" fontId="6" fillId="0" borderId="0" xfId="0" applyFont="1" applyAlignment="1">
      <alignment horizontal="center" vertical="center" wrapText="1"/>
    </xf>
    <xf numFmtId="0" fontId="28" fillId="0" borderId="0" xfId="0" applyFont="1" applyAlignment="1">
      <alignment horizontal="center" vertical="center" wrapText="1"/>
    </xf>
    <xf numFmtId="4" fontId="7" fillId="0" borderId="0" xfId="0" applyNumberFormat="1" applyFont="1" applyAlignment="1">
      <alignment vertical="center"/>
    </xf>
    <xf numFmtId="4" fontId="7" fillId="0" borderId="0" xfId="1" applyNumberFormat="1" applyFont="1" applyAlignment="1">
      <alignment vertical="center"/>
    </xf>
    <xf numFmtId="4" fontId="6" fillId="0" borderId="0" xfId="1" applyNumberFormat="1" applyFont="1" applyAlignment="1">
      <alignment vertical="center"/>
    </xf>
    <xf numFmtId="0" fontId="49" fillId="0" borderId="0" xfId="0" applyFont="1" applyProtection="1">
      <protection locked="0"/>
    </xf>
    <xf numFmtId="0" fontId="50" fillId="0" borderId="1" xfId="0" applyFont="1" applyBorder="1"/>
    <xf numFmtId="4" fontId="51" fillId="0" borderId="1" xfId="0" applyNumberFormat="1" applyFont="1" applyBorder="1"/>
    <xf numFmtId="0" fontId="51" fillId="0" borderId="1" xfId="0" applyFont="1" applyBorder="1"/>
    <xf numFmtId="4" fontId="52" fillId="0" borderId="1" xfId="0" applyNumberFormat="1" applyFont="1" applyBorder="1"/>
    <xf numFmtId="0" fontId="52" fillId="0" borderId="1" xfId="0" applyFont="1" applyBorder="1"/>
    <xf numFmtId="0" fontId="52" fillId="0" borderId="1" xfId="0" applyFont="1" applyBorder="1" applyAlignment="1">
      <alignment vertical="justify"/>
    </xf>
    <xf numFmtId="0" fontId="49" fillId="0" borderId="1" xfId="0" applyFont="1" applyBorder="1" applyAlignment="1">
      <alignment vertical="justify"/>
    </xf>
    <xf numFmtId="0" fontId="49" fillId="0" borderId="1" xfId="0" applyFont="1" applyBorder="1" applyAlignment="1">
      <alignment vertical="center"/>
    </xf>
    <xf numFmtId="4" fontId="7" fillId="3" borderId="0" xfId="0" applyNumberFormat="1" applyFont="1" applyFill="1" applyAlignment="1" applyProtection="1">
      <alignment vertical="center"/>
      <protection locked="0"/>
    </xf>
    <xf numFmtId="4" fontId="6" fillId="3" borderId="0" xfId="0" applyNumberFormat="1" applyFont="1" applyFill="1" applyAlignment="1">
      <alignment vertical="center"/>
    </xf>
    <xf numFmtId="0" fontId="7" fillId="6" borderId="0" xfId="0" applyFont="1" applyFill="1"/>
    <xf numFmtId="0" fontId="7" fillId="2" borderId="0" xfId="0" applyFont="1" applyFill="1"/>
    <xf numFmtId="0" fontId="6" fillId="2" borderId="0" xfId="0" applyFont="1" applyFill="1" applyAlignment="1">
      <alignment horizontal="center" vertical="center" wrapText="1"/>
    </xf>
    <xf numFmtId="0" fontId="7" fillId="2" borderId="0" xfId="0" applyFont="1" applyFill="1" applyAlignment="1">
      <alignment vertical="center"/>
    </xf>
    <xf numFmtId="0" fontId="7" fillId="3" borderId="1" xfId="0" applyFont="1" applyFill="1" applyBorder="1" applyAlignment="1">
      <alignment vertical="center" wrapText="1"/>
    </xf>
    <xf numFmtId="4" fontId="35" fillId="4" borderId="1" xfId="0" applyNumberFormat="1"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1" xfId="0" applyFont="1" applyFill="1" applyBorder="1" applyAlignment="1">
      <alignment horizontal="justify" vertical="center" wrapText="1"/>
    </xf>
    <xf numFmtId="0" fontId="10" fillId="3" borderId="21" xfId="0" applyFont="1" applyFill="1" applyBorder="1"/>
    <xf numFmtId="49" fontId="7" fillId="3" borderId="1" xfId="0" applyNumberFormat="1" applyFont="1" applyFill="1" applyBorder="1" applyAlignment="1">
      <alignment horizontal="center" vertical="center" wrapText="1"/>
    </xf>
    <xf numFmtId="4" fontId="7" fillId="3" borderId="1" xfId="0" applyNumberFormat="1" applyFont="1" applyFill="1" applyBorder="1" applyAlignment="1">
      <alignment horizontal="right" vertical="center" wrapText="1"/>
    </xf>
    <xf numFmtId="0" fontId="7" fillId="3" borderId="1" xfId="0" applyFont="1" applyFill="1" applyBorder="1" applyAlignment="1">
      <alignment horizontal="justify" vertical="center" wrapText="1"/>
    </xf>
    <xf numFmtId="0" fontId="33" fillId="4" borderId="14" xfId="0" applyFont="1" applyFill="1" applyBorder="1" applyAlignment="1">
      <alignment horizontal="center" vertical="center" wrapText="1"/>
    </xf>
    <xf numFmtId="0" fontId="6" fillId="5" borderId="21" xfId="1" applyFont="1" applyFill="1" applyBorder="1" applyAlignment="1">
      <alignment vertical="center" wrapText="1"/>
    </xf>
    <xf numFmtId="4" fontId="7" fillId="16" borderId="1" xfId="1" applyNumberFormat="1" applyFont="1" applyFill="1" applyBorder="1" applyAlignment="1">
      <alignment vertical="center"/>
    </xf>
    <xf numFmtId="4" fontId="7" fillId="16" borderId="1" xfId="0" applyNumberFormat="1" applyFont="1" applyFill="1" applyBorder="1" applyAlignment="1">
      <alignment vertical="center"/>
    </xf>
    <xf numFmtId="0" fontId="49" fillId="16" borderId="1" xfId="0" applyFont="1" applyFill="1" applyBorder="1" applyProtection="1">
      <protection locked="0"/>
    </xf>
    <xf numFmtId="0" fontId="7" fillId="16" borderId="1" xfId="0" applyFont="1" applyFill="1" applyBorder="1" applyAlignment="1">
      <alignment vertical="center"/>
    </xf>
    <xf numFmtId="49" fontId="6" fillId="16" borderId="1" xfId="0" applyNumberFormat="1" applyFont="1" applyFill="1" applyBorder="1" applyAlignment="1">
      <alignment vertical="center"/>
    </xf>
    <xf numFmtId="0" fontId="7" fillId="16" borderId="1" xfId="0" applyFont="1" applyFill="1" applyBorder="1" applyAlignment="1">
      <alignment vertical="center" wrapText="1"/>
    </xf>
    <xf numFmtId="0" fontId="15" fillId="8" borderId="0" xfId="0" applyFont="1" applyFill="1" applyAlignment="1">
      <alignment horizontal="center" vertical="center" wrapText="1"/>
    </xf>
    <xf numFmtId="0" fontId="16" fillId="6" borderId="0" xfId="0" applyFont="1" applyFill="1"/>
    <xf numFmtId="0" fontId="16" fillId="6" borderId="0" xfId="0" applyFont="1" applyFill="1" applyAlignment="1">
      <alignment horizontal="center" vertical="center" wrapText="1"/>
    </xf>
    <xf numFmtId="4" fontId="28" fillId="3" borderId="39" xfId="0" applyNumberFormat="1" applyFont="1" applyFill="1" applyBorder="1" applyAlignment="1">
      <alignment horizontal="center" vertical="center" wrapText="1"/>
    </xf>
    <xf numFmtId="4" fontId="28" fillId="3" borderId="38" xfId="0" applyNumberFormat="1" applyFont="1" applyFill="1" applyBorder="1" applyAlignment="1">
      <alignment horizontal="center" vertical="center" wrapText="1"/>
    </xf>
    <xf numFmtId="43" fontId="14" fillId="0" borderId="0" xfId="2" applyFont="1" applyBorder="1"/>
    <xf numFmtId="43" fontId="14" fillId="0" borderId="0" xfId="0" applyNumberFormat="1" applyFont="1"/>
    <xf numFmtId="0" fontId="38" fillId="2" borderId="1" xfId="4" applyFont="1" applyFill="1" applyBorder="1" applyAlignment="1" applyProtection="1">
      <alignment horizontal="center" vertical="center"/>
    </xf>
    <xf numFmtId="0" fontId="38" fillId="0" borderId="1" xfId="4" applyFont="1" applyBorder="1" applyAlignment="1">
      <alignment horizontal="center"/>
    </xf>
    <xf numFmtId="0" fontId="52" fillId="0" borderId="0" xfId="0" applyFont="1"/>
    <xf numFmtId="1" fontId="24" fillId="12" borderId="1" xfId="0" applyNumberFormat="1" applyFont="1" applyFill="1" applyBorder="1" applyAlignment="1">
      <alignment horizontal="center" vertical="center" wrapText="1"/>
    </xf>
    <xf numFmtId="0" fontId="54" fillId="13" borderId="1" xfId="0" applyFont="1" applyFill="1" applyBorder="1" applyAlignment="1">
      <alignment horizontal="center"/>
    </xf>
    <xf numFmtId="0" fontId="36" fillId="4" borderId="9" xfId="0" applyFont="1" applyFill="1" applyBorder="1" applyAlignment="1">
      <alignment horizontal="center" vertical="center" wrapText="1"/>
    </xf>
    <xf numFmtId="0" fontId="36" fillId="4" borderId="8" xfId="0" applyFont="1" applyFill="1" applyBorder="1" applyAlignment="1">
      <alignment horizontal="center" vertical="center"/>
    </xf>
    <xf numFmtId="0" fontId="14" fillId="2" borderId="1" xfId="0" applyFont="1" applyFill="1" applyBorder="1" applyAlignment="1" applyProtection="1">
      <alignment horizontal="left"/>
      <protection locked="0"/>
    </xf>
    <xf numFmtId="0" fontId="7" fillId="2" borderId="20" xfId="7" applyFont="1" applyFill="1" applyBorder="1" applyAlignment="1">
      <alignment vertical="center" wrapText="1"/>
    </xf>
    <xf numFmtId="0" fontId="7" fillId="2" borderId="0" xfId="7" applyFont="1" applyFill="1" applyAlignment="1">
      <alignment vertical="center" wrapText="1"/>
    </xf>
    <xf numFmtId="0" fontId="7" fillId="0" borderId="1" xfId="0" applyFont="1" applyBorder="1" applyAlignment="1">
      <alignment horizontal="left" vertical="center" wrapText="1"/>
    </xf>
    <xf numFmtId="0" fontId="6" fillId="10" borderId="1" xfId="0" applyFont="1" applyFill="1" applyBorder="1" applyAlignment="1">
      <alignment horizontal="justify"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31" fillId="2" borderId="21" xfId="4" applyFont="1" applyFill="1" applyBorder="1" applyAlignment="1" applyProtection="1">
      <alignment horizontal="center" vertical="center"/>
    </xf>
    <xf numFmtId="0" fontId="31" fillId="2" borderId="22" xfId="4" applyFont="1" applyFill="1" applyBorder="1" applyAlignment="1" applyProtection="1">
      <alignment horizontal="center" vertical="center"/>
    </xf>
    <xf numFmtId="0" fontId="6" fillId="11" borderId="8" xfId="0" applyFont="1" applyFill="1" applyBorder="1" applyAlignment="1">
      <alignment horizontal="center" vertical="center" wrapText="1"/>
    </xf>
    <xf numFmtId="0" fontId="6" fillId="4" borderId="1" xfId="0" applyFont="1" applyFill="1" applyBorder="1" applyAlignment="1">
      <alignment horizontal="center" vertical="center" wrapText="1"/>
    </xf>
    <xf numFmtId="164" fontId="6" fillId="4" borderId="10" xfId="0" applyNumberFormat="1" applyFont="1" applyFill="1" applyBorder="1" applyAlignment="1">
      <alignment horizontal="center" vertical="center" wrapText="1"/>
    </xf>
    <xf numFmtId="164" fontId="6" fillId="4" borderId="8" xfId="0" applyNumberFormat="1"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3" xfId="0" applyFont="1" applyFill="1" applyBorder="1" applyAlignment="1">
      <alignment horizontal="center" vertical="center" wrapText="1"/>
    </xf>
    <xf numFmtId="0" fontId="34" fillId="4" borderId="8" xfId="0" applyFont="1" applyFill="1" applyBorder="1" applyAlignment="1">
      <alignment horizontal="center" vertical="center" wrapText="1"/>
    </xf>
    <xf numFmtId="0" fontId="36" fillId="4" borderId="9" xfId="0" applyFont="1" applyFill="1" applyBorder="1" applyAlignment="1">
      <alignment horizontal="center" vertical="center" wrapText="1"/>
    </xf>
    <xf numFmtId="0" fontId="36" fillId="4"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7" fillId="3" borderId="17" xfId="0" applyFont="1" applyFill="1" applyBorder="1" applyAlignment="1">
      <alignment horizontal="left" vertical="center" wrapText="1"/>
    </xf>
    <xf numFmtId="0" fontId="7" fillId="3" borderId="18" xfId="0" applyFont="1" applyFill="1" applyBorder="1" applyAlignment="1">
      <alignment horizontal="left" vertical="center" wrapText="1"/>
    </xf>
    <xf numFmtId="0" fontId="7" fillId="3" borderId="19" xfId="0" applyFont="1" applyFill="1" applyBorder="1" applyAlignment="1">
      <alignment horizontal="left" vertical="center" wrapText="1"/>
    </xf>
    <xf numFmtId="0" fontId="7" fillId="3" borderId="20"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5" xfId="0" applyFont="1" applyFill="1" applyBorder="1" applyAlignment="1">
      <alignment horizontal="left" vertical="center" wrapText="1"/>
    </xf>
    <xf numFmtId="0" fontId="7" fillId="3" borderId="16"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6" xfId="0" applyFont="1" applyFill="1" applyBorder="1" applyAlignment="1">
      <alignment horizontal="left" vertical="center" wrapText="1"/>
    </xf>
    <xf numFmtId="49" fontId="7" fillId="3" borderId="11" xfId="0" applyNumberFormat="1" applyFont="1" applyFill="1" applyBorder="1" applyAlignment="1">
      <alignment horizontal="center" vertical="center" wrapText="1"/>
    </xf>
    <xf numFmtId="49" fontId="7" fillId="3" borderId="13" xfId="0" applyNumberFormat="1" applyFont="1" applyFill="1" applyBorder="1" applyAlignment="1">
      <alignment horizontal="center" vertical="center" wrapText="1"/>
    </xf>
    <xf numFmtId="4" fontId="7" fillId="3" borderId="11" xfId="0" applyNumberFormat="1" applyFont="1" applyFill="1" applyBorder="1" applyAlignment="1">
      <alignment horizontal="center" vertical="center" wrapText="1"/>
    </xf>
    <xf numFmtId="4" fontId="7" fillId="3" borderId="13" xfId="0" applyNumberFormat="1" applyFont="1" applyFill="1" applyBorder="1" applyAlignment="1">
      <alignment horizontal="center" vertical="center" wrapText="1"/>
    </xf>
    <xf numFmtId="0" fontId="6" fillId="3" borderId="2" xfId="0" applyFont="1" applyFill="1" applyBorder="1" applyAlignment="1">
      <alignment horizontal="left" vertical="top" wrapText="1"/>
    </xf>
    <xf numFmtId="0" fontId="6" fillId="3" borderId="3" xfId="0" applyFont="1" applyFill="1" applyBorder="1" applyAlignment="1">
      <alignment horizontal="left" vertical="top" wrapText="1"/>
    </xf>
    <xf numFmtId="0" fontId="6" fillId="3" borderId="4" xfId="0" applyFont="1" applyFill="1" applyBorder="1" applyAlignment="1">
      <alignment horizontal="left" vertical="top" wrapText="1"/>
    </xf>
    <xf numFmtId="0" fontId="7" fillId="2" borderId="16"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6" xfId="0" applyFont="1" applyFill="1" applyBorder="1" applyAlignment="1">
      <alignment horizontal="left" vertical="top" wrapText="1"/>
    </xf>
    <xf numFmtId="0" fontId="6" fillId="5" borderId="21" xfId="0" applyFont="1" applyFill="1" applyBorder="1" applyAlignment="1">
      <alignment horizontal="center" vertical="center" wrapText="1"/>
    </xf>
    <xf numFmtId="0" fontId="6" fillId="5" borderId="22" xfId="0" applyFont="1" applyFill="1" applyBorder="1" applyAlignment="1">
      <alignment horizontal="center" vertical="center" wrapText="1"/>
    </xf>
    <xf numFmtId="0" fontId="25" fillId="5" borderId="2" xfId="0" applyFont="1" applyFill="1" applyBorder="1" applyAlignment="1">
      <alignment horizontal="center"/>
    </xf>
    <xf numFmtId="0" fontId="25" fillId="5" borderId="3" xfId="0" applyFont="1" applyFill="1" applyBorder="1" applyAlignment="1">
      <alignment horizontal="center"/>
    </xf>
    <xf numFmtId="0" fontId="25" fillId="5" borderId="4" xfId="0" applyFont="1" applyFill="1" applyBorder="1" applyAlignment="1">
      <alignment horizontal="center"/>
    </xf>
    <xf numFmtId="0" fontId="6" fillId="5" borderId="1" xfId="0" applyFont="1" applyFill="1" applyBorder="1" applyAlignment="1">
      <alignment horizontal="center" vertical="center" wrapText="1"/>
    </xf>
    <xf numFmtId="0" fontId="25" fillId="5" borderId="1" xfId="0" applyFont="1" applyFill="1" applyBorder="1" applyAlignment="1">
      <alignment horizontal="center"/>
    </xf>
    <xf numFmtId="0" fontId="6" fillId="5" borderId="1" xfId="1" applyFont="1" applyFill="1" applyBorder="1" applyAlignment="1">
      <alignment horizontal="center" vertical="center" wrapText="1"/>
    </xf>
    <xf numFmtId="0" fontId="6" fillId="0" borderId="0" xfId="1" applyFont="1" applyAlignment="1">
      <alignment horizontal="center" vertical="center" wrapText="1"/>
    </xf>
    <xf numFmtId="0" fontId="25" fillId="0" borderId="0" xfId="0" applyFont="1" applyAlignment="1">
      <alignment horizontal="center"/>
    </xf>
    <xf numFmtId="0" fontId="6" fillId="7" borderId="1" xfId="5" applyFont="1" applyFill="1" applyBorder="1" applyAlignment="1">
      <alignment horizontal="center" vertical="center" wrapText="1"/>
    </xf>
    <xf numFmtId="0" fontId="7" fillId="2" borderId="1" xfId="5" applyFont="1" applyFill="1" applyBorder="1" applyAlignment="1">
      <alignment horizontal="justify" vertical="center" wrapText="1"/>
    </xf>
    <xf numFmtId="0" fontId="6" fillId="2" borderId="1" xfId="5" applyFont="1" applyFill="1" applyBorder="1" applyAlignment="1">
      <alignment horizontal="justify" vertical="center" wrapText="1"/>
    </xf>
    <xf numFmtId="0" fontId="6" fillId="7" borderId="1" xfId="5" applyFont="1" applyFill="1" applyBorder="1" applyAlignment="1">
      <alignment horizontal="justify" vertical="center" wrapText="1"/>
    </xf>
    <xf numFmtId="0" fontId="7" fillId="2" borderId="3" xfId="5" applyFont="1" applyFill="1" applyBorder="1" applyAlignment="1">
      <alignment horizontal="justify" vertical="center" wrapText="1"/>
    </xf>
    <xf numFmtId="0" fontId="6" fillId="7" borderId="1" xfId="7" applyFont="1" applyFill="1" applyBorder="1" applyAlignment="1">
      <alignment horizontal="center" vertical="center" wrapText="1"/>
    </xf>
    <xf numFmtId="0" fontId="7" fillId="2" borderId="2" xfId="7" applyFont="1" applyFill="1" applyBorder="1" applyAlignment="1">
      <alignment horizontal="left" vertical="center" wrapText="1"/>
    </xf>
    <xf numFmtId="0" fontId="7" fillId="2" borderId="3" xfId="7" applyFont="1" applyFill="1" applyBorder="1" applyAlignment="1">
      <alignment horizontal="left" vertical="center" wrapText="1"/>
    </xf>
    <xf numFmtId="0" fontId="7" fillId="2" borderId="4" xfId="7" applyFont="1" applyFill="1" applyBorder="1" applyAlignment="1">
      <alignment horizontal="left" vertical="center" wrapText="1"/>
    </xf>
    <xf numFmtId="165" fontId="35" fillId="0" borderId="0" xfId="0" applyNumberFormat="1" applyFont="1" applyAlignment="1">
      <alignment horizontal="center" vertical="center" wrapText="1"/>
    </xf>
    <xf numFmtId="0" fontId="6" fillId="2" borderId="2" xfId="7" applyFont="1" applyFill="1" applyBorder="1" applyAlignment="1">
      <alignment horizontal="left" vertical="center" wrapText="1"/>
    </xf>
    <xf numFmtId="0" fontId="6" fillId="2" borderId="3" xfId="7" applyFont="1" applyFill="1" applyBorder="1" applyAlignment="1">
      <alignment horizontal="left" vertical="center" wrapText="1"/>
    </xf>
    <xf numFmtId="0" fontId="6" fillId="2" borderId="4" xfId="7" applyFont="1" applyFill="1" applyBorder="1" applyAlignment="1">
      <alignment horizontal="left" vertical="center" wrapText="1"/>
    </xf>
    <xf numFmtId="0" fontId="6" fillId="7" borderId="2" xfId="7" applyFont="1" applyFill="1" applyBorder="1" applyAlignment="1">
      <alignment horizontal="left" vertical="center" wrapText="1"/>
    </xf>
    <xf numFmtId="0" fontId="6" fillId="7" borderId="3" xfId="7" applyFont="1" applyFill="1" applyBorder="1" applyAlignment="1">
      <alignment horizontal="left" vertical="center" wrapText="1"/>
    </xf>
    <xf numFmtId="0" fontId="6" fillId="7" borderId="4" xfId="7" applyFont="1" applyFill="1" applyBorder="1" applyAlignment="1">
      <alignment horizontal="left" vertical="center" wrapText="1"/>
    </xf>
    <xf numFmtId="0" fontId="6" fillId="7" borderId="2" xfId="7" applyFont="1" applyFill="1" applyBorder="1" applyAlignment="1">
      <alignment horizontal="center" vertical="center" wrapText="1"/>
    </xf>
    <xf numFmtId="0" fontId="6" fillId="7" borderId="3" xfId="7" applyFont="1" applyFill="1" applyBorder="1" applyAlignment="1">
      <alignment horizontal="center" vertical="center" wrapText="1"/>
    </xf>
    <xf numFmtId="0" fontId="6" fillId="7" borderId="4" xfId="7" applyFont="1" applyFill="1" applyBorder="1" applyAlignment="1">
      <alignment horizontal="center" vertical="center" wrapText="1"/>
    </xf>
    <xf numFmtId="165" fontId="35" fillId="2" borderId="0" xfId="0" applyNumberFormat="1" applyFont="1" applyFill="1" applyAlignment="1">
      <alignment horizontal="center" vertical="center" wrapText="1"/>
    </xf>
    <xf numFmtId="0" fontId="7" fillId="2" borderId="1" xfId="5" applyFont="1" applyFill="1" applyBorder="1" applyAlignment="1">
      <alignment horizontal="center" vertical="center" wrapText="1"/>
    </xf>
    <xf numFmtId="0" fontId="6" fillId="2" borderId="1" xfId="5" applyFont="1" applyFill="1" applyBorder="1" applyAlignment="1">
      <alignment horizontal="center" vertical="center" wrapText="1"/>
    </xf>
    <xf numFmtId="0" fontId="6" fillId="7" borderId="2" xfId="5" applyFont="1" applyFill="1" applyBorder="1" applyAlignment="1">
      <alignment horizontal="justify" vertical="center" wrapText="1"/>
    </xf>
    <xf numFmtId="0" fontId="6" fillId="7" borderId="3" xfId="5" applyFont="1" applyFill="1" applyBorder="1" applyAlignment="1">
      <alignment horizontal="justify" vertical="center" wrapText="1"/>
    </xf>
    <xf numFmtId="0" fontId="6" fillId="7" borderId="4" xfId="5" applyFont="1" applyFill="1" applyBorder="1" applyAlignment="1">
      <alignment horizontal="justify" vertical="center" wrapText="1"/>
    </xf>
    <xf numFmtId="0" fontId="7" fillId="2" borderId="20" xfId="5" applyFont="1" applyFill="1" applyBorder="1" applyAlignment="1">
      <alignment horizontal="left" vertical="top" wrapText="1"/>
    </xf>
    <xf numFmtId="0" fontId="7" fillId="2" borderId="0" xfId="5" applyFont="1" applyFill="1" applyAlignment="1">
      <alignment horizontal="left" vertical="top" wrapText="1"/>
    </xf>
    <xf numFmtId="0" fontId="7" fillId="2" borderId="5" xfId="5" applyFont="1" applyFill="1" applyBorder="1" applyAlignment="1">
      <alignment horizontal="left" vertical="top" wrapText="1"/>
    </xf>
    <xf numFmtId="0" fontId="6" fillId="2" borderId="20" xfId="5" applyFont="1" applyFill="1" applyBorder="1" applyAlignment="1">
      <alignment horizontal="left" vertical="top" wrapText="1"/>
    </xf>
    <xf numFmtId="0" fontId="6" fillId="2" borderId="0" xfId="5" applyFont="1" applyFill="1" applyAlignment="1">
      <alignment horizontal="left" vertical="top" wrapText="1"/>
    </xf>
    <xf numFmtId="0" fontId="7" fillId="2" borderId="17" xfId="5" applyFont="1" applyFill="1" applyBorder="1" applyAlignment="1">
      <alignment horizontal="left" vertical="top" wrapText="1"/>
    </xf>
    <xf numFmtId="0" fontId="7" fillId="2" borderId="18" xfId="5" applyFont="1" applyFill="1" applyBorder="1" applyAlignment="1">
      <alignment horizontal="left" vertical="top" wrapText="1"/>
    </xf>
    <xf numFmtId="0" fontId="7" fillId="2" borderId="19" xfId="5" applyFont="1" applyFill="1" applyBorder="1" applyAlignment="1">
      <alignment horizontal="left" vertical="top" wrapText="1"/>
    </xf>
    <xf numFmtId="0" fontId="6" fillId="2" borderId="5" xfId="5" applyFont="1" applyFill="1" applyBorder="1" applyAlignment="1">
      <alignment horizontal="left" vertical="top" wrapText="1"/>
    </xf>
    <xf numFmtId="0" fontId="7" fillId="3" borderId="17" xfId="0" applyFont="1" applyFill="1" applyBorder="1" applyAlignment="1">
      <alignment horizontal="left" vertical="center"/>
    </xf>
    <xf numFmtId="0" fontId="7" fillId="3" borderId="18" xfId="0" applyFont="1" applyFill="1" applyBorder="1" applyAlignment="1">
      <alignment horizontal="left" vertical="center"/>
    </xf>
    <xf numFmtId="0" fontId="7" fillId="3" borderId="19" xfId="0" applyFont="1" applyFill="1" applyBorder="1" applyAlignment="1">
      <alignment horizontal="left" vertical="center"/>
    </xf>
    <xf numFmtId="0" fontId="7" fillId="3" borderId="20" xfId="0" applyFont="1" applyFill="1" applyBorder="1" applyAlignment="1">
      <alignment horizontal="left" vertical="center"/>
    </xf>
    <xf numFmtId="0" fontId="7" fillId="3" borderId="0" xfId="0" applyFont="1" applyFill="1" applyAlignment="1">
      <alignment horizontal="left" vertical="center"/>
    </xf>
    <xf numFmtId="0" fontId="7" fillId="3" borderId="5" xfId="0" applyFont="1" applyFill="1" applyBorder="1" applyAlignment="1">
      <alignment horizontal="left" vertical="center"/>
    </xf>
    <xf numFmtId="0" fontId="7" fillId="3" borderId="16" xfId="0" applyFont="1" applyFill="1" applyBorder="1" applyAlignment="1">
      <alignment horizontal="left" vertical="center"/>
    </xf>
    <xf numFmtId="0" fontId="7" fillId="3" borderId="7" xfId="0" applyFont="1" applyFill="1" applyBorder="1" applyAlignment="1">
      <alignment horizontal="left" vertical="center"/>
    </xf>
    <xf numFmtId="0" fontId="7" fillId="3" borderId="6" xfId="0" applyFont="1" applyFill="1" applyBorder="1" applyAlignment="1">
      <alignment horizontal="left" vertical="center"/>
    </xf>
    <xf numFmtId="0" fontId="7" fillId="3" borderId="8" xfId="0" applyFont="1" applyFill="1" applyBorder="1" applyAlignment="1">
      <alignment horizontal="justify" wrapText="1"/>
    </xf>
    <xf numFmtId="0" fontId="6" fillId="3" borderId="8" xfId="0" applyFont="1" applyFill="1" applyBorder="1" applyAlignment="1">
      <alignment horizontal="justify" vertical="top"/>
    </xf>
    <xf numFmtId="0" fontId="6" fillId="3" borderId="1" xfId="0" applyFont="1" applyFill="1" applyBorder="1" applyAlignment="1">
      <alignment horizontal="left" vertical="center"/>
    </xf>
    <xf numFmtId="0" fontId="28" fillId="4" borderId="8" xfId="0" applyFont="1" applyFill="1" applyBorder="1" applyAlignment="1">
      <alignment horizontal="center" vertical="center" wrapText="1"/>
    </xf>
    <xf numFmtId="0" fontId="6" fillId="3" borderId="8" xfId="0" applyFont="1" applyFill="1" applyBorder="1" applyAlignment="1">
      <alignment horizontal="center" vertical="top" wrapText="1"/>
    </xf>
    <xf numFmtId="0" fontId="6" fillId="3" borderId="9" xfId="0" applyFont="1" applyFill="1" applyBorder="1" applyAlignment="1">
      <alignment horizontal="center" vertical="top" wrapText="1"/>
    </xf>
    <xf numFmtId="0" fontId="6" fillId="4" borderId="9" xfId="0" applyFont="1" applyFill="1" applyBorder="1" applyAlignment="1">
      <alignment horizontal="center" vertical="center" wrapText="1"/>
    </xf>
    <xf numFmtId="0" fontId="6" fillId="4" borderId="41"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3" borderId="8" xfId="0" applyFont="1" applyFill="1" applyBorder="1" applyAlignment="1">
      <alignment horizontal="justify" vertical="top" wrapText="1"/>
    </xf>
    <xf numFmtId="0" fontId="7" fillId="3" borderId="11" xfId="0" applyFont="1" applyFill="1" applyBorder="1" applyAlignment="1">
      <alignment horizontal="justify" vertical="top" wrapText="1"/>
    </xf>
    <xf numFmtId="0" fontId="7" fillId="3" borderId="13" xfId="0" applyFont="1" applyFill="1" applyBorder="1" applyAlignment="1">
      <alignment horizontal="justify" vertical="top" wrapText="1"/>
    </xf>
    <xf numFmtId="0" fontId="15" fillId="0" borderId="0" xfId="0" applyFont="1" applyAlignment="1">
      <alignment horizontal="justify" vertical="top"/>
    </xf>
    <xf numFmtId="0" fontId="15" fillId="12" borderId="9" xfId="0" applyFont="1" applyFill="1" applyBorder="1" applyAlignment="1">
      <alignment horizontal="center" vertical="center" wrapText="1"/>
    </xf>
    <xf numFmtId="0" fontId="15" fillId="12" borderId="10" xfId="0" applyFont="1" applyFill="1" applyBorder="1" applyAlignment="1">
      <alignment horizontal="center" vertical="center" wrapText="1"/>
    </xf>
    <xf numFmtId="0" fontId="15" fillId="12" borderId="75" xfId="0" applyFont="1" applyFill="1" applyBorder="1" applyAlignment="1">
      <alignment horizontal="center" vertical="center" wrapText="1"/>
    </xf>
    <xf numFmtId="0" fontId="24" fillId="12" borderId="8" xfId="0" applyFont="1" applyFill="1" applyBorder="1" applyAlignment="1">
      <alignment horizontal="center" vertical="center" wrapText="1"/>
    </xf>
    <xf numFmtId="0" fontId="24" fillId="12" borderId="9" xfId="0" applyFont="1" applyFill="1" applyBorder="1" applyAlignment="1">
      <alignment horizontal="center" vertical="center" wrapText="1"/>
    </xf>
    <xf numFmtId="49" fontId="16" fillId="3" borderId="8" xfId="0" applyNumberFormat="1" applyFont="1" applyFill="1" applyBorder="1" applyAlignment="1">
      <alignment horizontal="justify" vertical="center" wrapText="1"/>
    </xf>
    <xf numFmtId="49" fontId="16" fillId="3" borderId="9" xfId="0" applyNumberFormat="1" applyFont="1" applyFill="1" applyBorder="1" applyAlignment="1">
      <alignment horizontal="justify" vertical="center" wrapText="1"/>
    </xf>
    <xf numFmtId="0" fontId="15" fillId="3" borderId="8" xfId="0" applyFont="1" applyFill="1" applyBorder="1" applyAlignment="1">
      <alignment horizontal="center" vertical="top" wrapText="1"/>
    </xf>
    <xf numFmtId="0" fontId="15" fillId="3" borderId="9" xfId="0" applyFont="1" applyFill="1" applyBorder="1" applyAlignment="1">
      <alignment horizontal="center" vertical="top" wrapText="1"/>
    </xf>
    <xf numFmtId="0" fontId="15" fillId="3" borderId="0" xfId="0" applyFont="1" applyFill="1" applyAlignment="1">
      <alignment horizontal="justify" vertical="top"/>
    </xf>
    <xf numFmtId="0" fontId="16" fillId="3" borderId="8" xfId="0" applyFont="1" applyFill="1" applyBorder="1" applyAlignment="1">
      <alignment horizontal="left" vertical="center" indent="1"/>
    </xf>
    <xf numFmtId="0" fontId="15" fillId="12" borderId="8" xfId="0" applyFont="1" applyFill="1" applyBorder="1" applyAlignment="1">
      <alignment horizontal="center" vertical="center" wrapText="1"/>
    </xf>
    <xf numFmtId="0" fontId="15" fillId="3" borderId="8" xfId="0" applyFont="1" applyFill="1" applyBorder="1" applyAlignment="1">
      <alignment vertical="center"/>
    </xf>
    <xf numFmtId="0" fontId="15" fillId="3" borderId="8" xfId="0" applyFont="1" applyFill="1" applyBorder="1" applyAlignment="1">
      <alignment horizontal="center" vertical="center" wrapText="1"/>
    </xf>
    <xf numFmtId="0" fontId="16" fillId="3" borderId="8" xfId="0" applyFont="1" applyFill="1" applyBorder="1" applyAlignment="1">
      <alignment horizontal="left" vertical="center"/>
    </xf>
    <xf numFmtId="0" fontId="45" fillId="3" borderId="8" xfId="0" applyFont="1" applyFill="1" applyBorder="1" applyAlignment="1">
      <alignment horizontal="left" vertical="center"/>
    </xf>
    <xf numFmtId="0" fontId="15" fillId="3" borderId="8" xfId="0" applyFont="1" applyFill="1" applyBorder="1" applyAlignment="1">
      <alignment horizontal="left" vertical="center" wrapText="1"/>
    </xf>
    <xf numFmtId="0" fontId="7" fillId="3" borderId="30" xfId="0" applyFont="1" applyFill="1" applyBorder="1" applyAlignment="1">
      <alignment horizontal="justify" vertical="top" wrapText="1"/>
    </xf>
    <xf numFmtId="0" fontId="16" fillId="3" borderId="13" xfId="0" applyFont="1" applyFill="1" applyBorder="1" applyAlignment="1">
      <alignment horizontal="justify" vertical="top" wrapText="1"/>
    </xf>
    <xf numFmtId="0" fontId="16" fillId="3" borderId="31" xfId="0" applyFont="1" applyFill="1" applyBorder="1" applyAlignment="1">
      <alignment horizontal="justify" vertical="top" wrapText="1"/>
    </xf>
    <xf numFmtId="0" fontId="6" fillId="3" borderId="2" xfId="0" applyFont="1" applyFill="1" applyBorder="1" applyAlignment="1">
      <alignment horizontal="left"/>
    </xf>
    <xf numFmtId="0" fontId="6" fillId="3" borderId="3" xfId="0" applyFont="1" applyFill="1" applyBorder="1" applyAlignment="1">
      <alignment horizontal="left"/>
    </xf>
    <xf numFmtId="0" fontId="6" fillId="3" borderId="4" xfId="0" applyFont="1" applyFill="1" applyBorder="1" applyAlignment="1">
      <alignment horizontal="left"/>
    </xf>
    <xf numFmtId="0" fontId="16" fillId="3" borderId="1" xfId="0" applyFont="1" applyFill="1" applyBorder="1" applyAlignment="1">
      <alignment horizontal="left"/>
    </xf>
    <xf numFmtId="0" fontId="15" fillId="3" borderId="11" xfId="0" applyFont="1" applyFill="1" applyBorder="1" applyAlignment="1">
      <alignment horizontal="justify" vertical="top" wrapText="1"/>
    </xf>
    <xf numFmtId="0" fontId="7" fillId="3" borderId="27" xfId="0" applyFont="1" applyFill="1" applyBorder="1" applyAlignment="1">
      <alignment horizontal="justify" vertical="top" wrapText="1"/>
    </xf>
    <xf numFmtId="0" fontId="16" fillId="3" borderId="28" xfId="0" applyFont="1" applyFill="1" applyBorder="1" applyAlignment="1">
      <alignment horizontal="justify" vertical="top" wrapText="1"/>
    </xf>
    <xf numFmtId="0" fontId="16" fillId="3" borderId="29" xfId="0" applyFont="1" applyFill="1" applyBorder="1" applyAlignment="1">
      <alignment horizontal="justify" vertical="top" wrapText="1"/>
    </xf>
    <xf numFmtId="0" fontId="7" fillId="3" borderId="1" xfId="0" applyFont="1" applyFill="1" applyBorder="1" applyAlignment="1">
      <alignment horizontal="left" vertical="center" wrapText="1"/>
    </xf>
    <xf numFmtId="0" fontId="7" fillId="3" borderId="16" xfId="0" applyFont="1" applyFill="1" applyBorder="1" applyAlignment="1">
      <alignment horizontal="justify" vertical="top" wrapText="1"/>
    </xf>
    <xf numFmtId="0" fontId="16" fillId="3" borderId="7" xfId="0" applyFont="1" applyFill="1" applyBorder="1" applyAlignment="1">
      <alignment horizontal="justify" vertical="top" wrapText="1"/>
    </xf>
    <xf numFmtId="0" fontId="16" fillId="3" borderId="6" xfId="0" applyFont="1" applyFill="1" applyBorder="1" applyAlignment="1">
      <alignment horizontal="justify" vertical="top" wrapText="1"/>
    </xf>
    <xf numFmtId="0" fontId="7" fillId="3" borderId="16" xfId="0" applyFont="1" applyFill="1" applyBorder="1" applyAlignment="1">
      <alignment horizontal="left" vertical="top" wrapText="1"/>
    </xf>
    <xf numFmtId="0" fontId="7" fillId="3" borderId="7" xfId="0" applyFont="1" applyFill="1" applyBorder="1" applyAlignment="1">
      <alignment horizontal="left" vertical="top" wrapText="1"/>
    </xf>
    <xf numFmtId="0" fontId="7" fillId="3" borderId="6" xfId="0" applyFont="1" applyFill="1" applyBorder="1" applyAlignment="1">
      <alignment horizontal="left" vertical="top" wrapText="1"/>
    </xf>
    <xf numFmtId="1" fontId="6" fillId="2" borderId="0" xfId="0" applyNumberFormat="1" applyFont="1" applyFill="1" applyAlignment="1">
      <alignment horizontal="center" vertical="center" wrapText="1"/>
    </xf>
    <xf numFmtId="0" fontId="7" fillId="3" borderId="1" xfId="0" applyFont="1" applyFill="1" applyBorder="1" applyAlignment="1">
      <alignment horizontal="center"/>
    </xf>
    <xf numFmtId="0" fontId="7" fillId="3" borderId="20" xfId="0" applyFont="1" applyFill="1" applyBorder="1" applyAlignment="1">
      <alignment horizontal="left" vertical="top" wrapText="1"/>
    </xf>
    <xf numFmtId="0" fontId="7" fillId="3" borderId="0" xfId="0" applyFont="1" applyFill="1" applyAlignment="1">
      <alignment horizontal="left" vertical="top" wrapText="1"/>
    </xf>
    <xf numFmtId="0" fontId="7" fillId="3" borderId="5" xfId="0" applyFont="1" applyFill="1" applyBorder="1" applyAlignment="1">
      <alignment horizontal="left" vertical="top" wrapText="1"/>
    </xf>
    <xf numFmtId="0" fontId="39" fillId="4" borderId="8" xfId="0" applyFont="1" applyFill="1" applyBorder="1" applyAlignment="1">
      <alignment horizontal="center" vertical="center" wrapText="1"/>
    </xf>
    <xf numFmtId="0" fontId="6" fillId="3" borderId="41" xfId="0" applyFont="1" applyFill="1" applyBorder="1" applyAlignment="1">
      <alignment horizontal="center" vertical="top" wrapText="1"/>
    </xf>
    <xf numFmtId="0" fontId="6" fillId="3" borderId="10" xfId="0" applyFont="1" applyFill="1" applyBorder="1" applyAlignment="1">
      <alignment horizontal="center" vertical="top" wrapText="1"/>
    </xf>
    <xf numFmtId="0" fontId="7" fillId="3" borderId="9" xfId="0" applyFont="1" applyFill="1" applyBorder="1" applyAlignment="1">
      <alignment horizontal="center" vertical="center" wrapText="1"/>
    </xf>
    <xf numFmtId="0" fontId="7" fillId="3" borderId="41"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6" fillId="3" borderId="9" xfId="0" applyFont="1" applyFill="1" applyBorder="1" applyAlignment="1">
      <alignment horizontal="center" vertical="center"/>
    </xf>
    <xf numFmtId="0" fontId="6" fillId="3" borderId="41" xfId="0" applyFont="1" applyFill="1" applyBorder="1" applyAlignment="1">
      <alignment horizontal="center" vertical="center"/>
    </xf>
    <xf numFmtId="0" fontId="6" fillId="3" borderId="10" xfId="0" applyFont="1" applyFill="1" applyBorder="1" applyAlignment="1">
      <alignment horizontal="center" vertical="center"/>
    </xf>
    <xf numFmtId="0" fontId="7" fillId="3" borderId="1" xfId="0" applyFont="1" applyFill="1" applyBorder="1" applyAlignment="1">
      <alignment horizontal="left"/>
    </xf>
    <xf numFmtId="0" fontId="7" fillId="3" borderId="17" xfId="0" applyFont="1" applyFill="1" applyBorder="1" applyAlignment="1">
      <alignment horizontal="left"/>
    </xf>
    <xf numFmtId="0" fontId="7" fillId="3" borderId="18" xfId="0" applyFont="1" applyFill="1" applyBorder="1" applyAlignment="1">
      <alignment horizontal="left"/>
    </xf>
    <xf numFmtId="0" fontId="7" fillId="3" borderId="19" xfId="0" applyFont="1" applyFill="1" applyBorder="1" applyAlignment="1">
      <alignment horizontal="left"/>
    </xf>
    <xf numFmtId="0" fontId="7" fillId="3" borderId="20" xfId="0" applyFont="1" applyFill="1" applyBorder="1" applyAlignment="1">
      <alignment horizontal="left"/>
    </xf>
    <xf numFmtId="0" fontId="7" fillId="3" borderId="0" xfId="0" applyFont="1" applyFill="1" applyAlignment="1">
      <alignment horizontal="left"/>
    </xf>
    <xf numFmtId="0" fontId="7" fillId="3" borderId="5" xfId="0" applyFont="1" applyFill="1" applyBorder="1" applyAlignment="1">
      <alignment horizontal="left"/>
    </xf>
    <xf numFmtId="0" fontId="7" fillId="3" borderId="16" xfId="0" applyFont="1" applyFill="1" applyBorder="1" applyAlignment="1">
      <alignment horizontal="left"/>
    </xf>
    <xf numFmtId="0" fontId="7" fillId="3" borderId="7" xfId="0" applyFont="1" applyFill="1" applyBorder="1" applyAlignment="1">
      <alignment horizontal="left"/>
    </xf>
    <xf numFmtId="0" fontId="7" fillId="3" borderId="6" xfId="0" applyFont="1" applyFill="1" applyBorder="1" applyAlignment="1">
      <alignment horizontal="left"/>
    </xf>
    <xf numFmtId="0" fontId="7" fillId="3" borderId="1" xfId="0" applyFont="1" applyFill="1" applyBorder="1" applyAlignment="1">
      <alignment horizontal="left" wrapText="1"/>
    </xf>
    <xf numFmtId="1" fontId="6" fillId="0" borderId="0" xfId="0" applyNumberFormat="1" applyFont="1" applyAlignment="1">
      <alignment horizontal="center" vertical="center" wrapText="1"/>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7" fillId="6" borderId="20" xfId="0" applyFont="1" applyFill="1" applyBorder="1" applyAlignment="1">
      <alignment horizontal="left" vertical="center" wrapText="1"/>
    </xf>
    <xf numFmtId="0" fontId="7" fillId="6" borderId="0" xfId="0" applyFont="1" applyFill="1" applyAlignment="1">
      <alignment horizontal="left" vertical="center" wrapText="1"/>
    </xf>
    <xf numFmtId="0" fontId="7" fillId="6" borderId="5" xfId="0" applyFont="1" applyFill="1" applyBorder="1" applyAlignment="1">
      <alignment horizontal="left" vertical="center" wrapText="1"/>
    </xf>
    <xf numFmtId="0" fontId="6" fillId="0" borderId="1" xfId="0" applyFont="1" applyBorder="1" applyAlignment="1">
      <alignment horizontal="center" vertical="center" wrapText="1"/>
    </xf>
    <xf numFmtId="49" fontId="24" fillId="3" borderId="0" xfId="0" applyNumberFormat="1" applyFont="1" applyFill="1" applyAlignment="1">
      <alignment horizontal="justify" vertical="center" wrapText="1"/>
    </xf>
    <xf numFmtId="49" fontId="15" fillId="3" borderId="0" xfId="0" applyNumberFormat="1" applyFont="1" applyFill="1" applyAlignment="1">
      <alignment horizontal="justify" vertical="center" wrapText="1"/>
    </xf>
    <xf numFmtId="0" fontId="24" fillId="3" borderId="0" xfId="0" applyFont="1" applyFill="1" applyAlignment="1">
      <alignment horizontal="center" vertical="center" wrapText="1"/>
    </xf>
    <xf numFmtId="43" fontId="7" fillId="0" borderId="1" xfId="2" applyFont="1" applyBorder="1" applyAlignment="1">
      <alignment horizontal="center"/>
    </xf>
    <xf numFmtId="0" fontId="6" fillId="4" borderId="8" xfId="0" applyFont="1" applyFill="1" applyBorder="1" applyAlignment="1">
      <alignment horizontal="center" vertical="center" wrapText="1"/>
    </xf>
    <xf numFmtId="0" fontId="6" fillId="4" borderId="34" xfId="0" applyFont="1" applyFill="1" applyBorder="1" applyAlignment="1">
      <alignment horizontal="center" vertical="center" wrapText="1"/>
    </xf>
    <xf numFmtId="0" fontId="6" fillId="4" borderId="21" xfId="0" applyFont="1" applyFill="1" applyBorder="1" applyAlignment="1">
      <alignment horizontal="center" vertical="center" wrapText="1"/>
    </xf>
    <xf numFmtId="167" fontId="6" fillId="4" borderId="41" xfId="0" applyNumberFormat="1" applyFont="1" applyFill="1" applyBorder="1" applyAlignment="1">
      <alignment horizontal="center" vertical="center" wrapText="1"/>
    </xf>
    <xf numFmtId="167" fontId="6" fillId="4" borderId="10" xfId="0" applyNumberFormat="1" applyFont="1" applyFill="1" applyBorder="1" applyAlignment="1">
      <alignment horizontal="center" vertical="center" wrapText="1"/>
    </xf>
    <xf numFmtId="167" fontId="6" fillId="4" borderId="33" xfId="0" applyNumberFormat="1" applyFont="1" applyFill="1" applyBorder="1" applyAlignment="1">
      <alignment horizontal="center" vertical="center" wrapText="1"/>
    </xf>
    <xf numFmtId="167" fontId="6" fillId="4" borderId="15" xfId="0" applyNumberFormat="1" applyFont="1" applyFill="1" applyBorder="1" applyAlignment="1">
      <alignment horizontal="center" vertical="center" wrapText="1"/>
    </xf>
    <xf numFmtId="167" fontId="6" fillId="4" borderId="0" xfId="0" applyNumberFormat="1" applyFont="1" applyFill="1" applyAlignment="1">
      <alignment horizontal="center" vertical="center" wrapText="1"/>
    </xf>
    <xf numFmtId="167" fontId="6" fillId="4" borderId="36" xfId="0" applyNumberFormat="1" applyFont="1" applyFill="1" applyBorder="1" applyAlignment="1">
      <alignment horizontal="center" vertical="center" wrapText="1"/>
    </xf>
    <xf numFmtId="167" fontId="6" fillId="4" borderId="1" xfId="0" applyNumberFormat="1" applyFont="1" applyFill="1" applyBorder="1" applyAlignment="1">
      <alignment horizontal="center" vertical="center" wrapText="1"/>
    </xf>
    <xf numFmtId="49" fontId="28" fillId="3" borderId="40" xfId="0" applyNumberFormat="1" applyFont="1" applyFill="1" applyBorder="1" applyAlignment="1">
      <alignment horizontal="center" vertical="center"/>
    </xf>
    <xf numFmtId="49" fontId="28" fillId="3" borderId="10" xfId="0" applyNumberFormat="1" applyFont="1" applyFill="1" applyBorder="1" applyAlignment="1">
      <alignment horizontal="center" vertical="center"/>
    </xf>
    <xf numFmtId="49" fontId="6" fillId="3" borderId="40" xfId="0" applyNumberFormat="1" applyFont="1" applyFill="1" applyBorder="1" applyAlignment="1">
      <alignment horizontal="center" vertical="center"/>
    </xf>
    <xf numFmtId="49" fontId="6" fillId="3" borderId="10" xfId="0" applyNumberFormat="1" applyFont="1" applyFill="1" applyBorder="1" applyAlignment="1">
      <alignment horizontal="center" vertical="center"/>
    </xf>
    <xf numFmtId="167" fontId="6" fillId="4" borderId="34" xfId="0" applyNumberFormat="1" applyFont="1" applyFill="1" applyBorder="1" applyAlignment="1">
      <alignment horizontal="center" vertical="center" wrapText="1"/>
    </xf>
    <xf numFmtId="167" fontId="6" fillId="4" borderId="35" xfId="0" applyNumberFormat="1" applyFont="1" applyFill="1" applyBorder="1" applyAlignment="1">
      <alignment horizontal="center" vertical="center" wrapText="1"/>
    </xf>
    <xf numFmtId="0" fontId="6" fillId="4" borderId="67" xfId="0" applyFont="1" applyFill="1" applyBorder="1" applyAlignment="1">
      <alignment horizontal="center" vertical="center" wrapText="1"/>
    </xf>
    <xf numFmtId="0" fontId="6" fillId="4" borderId="48" xfId="0" applyFont="1" applyFill="1" applyBorder="1" applyAlignment="1">
      <alignment horizontal="center" vertical="center" wrapText="1"/>
    </xf>
    <xf numFmtId="0" fontId="6" fillId="4" borderId="49" xfId="0" applyFont="1" applyFill="1" applyBorder="1" applyAlignment="1">
      <alignment horizontal="center" vertical="center" wrapText="1"/>
    </xf>
    <xf numFmtId="0" fontId="6" fillId="4" borderId="47" xfId="0" applyFont="1" applyFill="1" applyBorder="1" applyAlignment="1">
      <alignment horizontal="center" vertical="center" wrapText="1"/>
    </xf>
    <xf numFmtId="0" fontId="6" fillId="4" borderId="53" xfId="0" applyFont="1" applyFill="1" applyBorder="1" applyAlignment="1">
      <alignment horizontal="center" vertical="center" wrapText="1"/>
    </xf>
    <xf numFmtId="0" fontId="6" fillId="4" borderId="42" xfId="0" applyFont="1" applyFill="1" applyBorder="1" applyAlignment="1">
      <alignment horizontal="center" vertical="center" wrapText="1"/>
    </xf>
    <xf numFmtId="0" fontId="6" fillId="4" borderId="22" xfId="0" applyFont="1" applyFill="1" applyBorder="1" applyAlignment="1">
      <alignment horizontal="center" vertical="center" wrapText="1"/>
    </xf>
    <xf numFmtId="0" fontId="6" fillId="14" borderId="21" xfId="0" applyFont="1" applyFill="1" applyBorder="1" applyAlignment="1">
      <alignment horizontal="center" vertical="center" wrapText="1"/>
    </xf>
    <xf numFmtId="0" fontId="6" fillId="14" borderId="22" xfId="0" applyFont="1" applyFill="1" applyBorder="1" applyAlignment="1">
      <alignment horizontal="center" vertical="center" wrapText="1"/>
    </xf>
    <xf numFmtId="0" fontId="7" fillId="0" borderId="11" xfId="0" applyFont="1" applyBorder="1" applyAlignment="1">
      <alignment horizontal="justify" vertical="top" wrapText="1"/>
    </xf>
    <xf numFmtId="49" fontId="6" fillId="3" borderId="8" xfId="0" applyNumberFormat="1" applyFont="1" applyFill="1" applyBorder="1" applyAlignment="1">
      <alignment horizontal="justify" vertical="center" wrapText="1"/>
    </xf>
    <xf numFmtId="49" fontId="28" fillId="3" borderId="12" xfId="0" applyNumberFormat="1" applyFont="1" applyFill="1" applyBorder="1" applyAlignment="1">
      <alignment horizontal="justify" vertical="center" wrapText="1"/>
    </xf>
    <xf numFmtId="167" fontId="6" fillId="4" borderId="8" xfId="0" applyNumberFormat="1" applyFont="1" applyFill="1" applyBorder="1" applyAlignment="1">
      <alignment horizontal="center" vertical="center" wrapText="1"/>
    </xf>
    <xf numFmtId="0" fontId="6" fillId="14" borderId="15" xfId="0" applyFont="1" applyFill="1" applyBorder="1" applyAlignment="1">
      <alignment horizontal="center" vertical="center" wrapText="1"/>
    </xf>
    <xf numFmtId="0" fontId="6" fillId="14" borderId="36" xfId="0" applyFont="1" applyFill="1" applyBorder="1" applyAlignment="1">
      <alignment horizontal="center" vertical="center" wrapText="1"/>
    </xf>
    <xf numFmtId="0" fontId="6" fillId="14" borderId="11" xfId="0" applyFont="1" applyFill="1" applyBorder="1" applyAlignment="1">
      <alignment horizontal="center" vertical="center" wrapText="1"/>
    </xf>
    <xf numFmtId="0" fontId="6" fillId="14" borderId="13" xfId="0" applyFont="1" applyFill="1" applyBorder="1" applyAlignment="1">
      <alignment horizontal="center" vertical="center" wrapText="1"/>
    </xf>
    <xf numFmtId="167" fontId="6" fillId="4" borderId="11" xfId="0" applyNumberFormat="1" applyFont="1" applyFill="1" applyBorder="1" applyAlignment="1">
      <alignment horizontal="center" vertical="center" wrapText="1"/>
    </xf>
    <xf numFmtId="167" fontId="6" fillId="4" borderId="13" xfId="0" applyNumberFormat="1" applyFont="1" applyFill="1" applyBorder="1" applyAlignment="1">
      <alignment horizontal="center" vertical="center" wrapText="1"/>
    </xf>
    <xf numFmtId="0" fontId="6" fillId="4" borderId="12" xfId="0" applyFont="1" applyFill="1" applyBorder="1" applyAlignment="1">
      <alignment horizontal="center" vertical="center" wrapText="1"/>
    </xf>
    <xf numFmtId="0" fontId="6" fillId="4" borderId="43" xfId="0" applyFont="1" applyFill="1" applyBorder="1" applyAlignment="1">
      <alignment horizontal="center" vertical="center" wrapText="1"/>
    </xf>
    <xf numFmtId="4" fontId="6" fillId="3" borderId="8" xfId="0" applyNumberFormat="1" applyFont="1" applyFill="1" applyBorder="1" applyAlignment="1">
      <alignment horizontal="center"/>
    </xf>
    <xf numFmtId="4" fontId="6" fillId="3" borderId="12" xfId="0" applyNumberFormat="1" applyFont="1" applyFill="1" applyBorder="1" applyAlignment="1">
      <alignment horizontal="center"/>
    </xf>
    <xf numFmtId="0" fontId="6" fillId="4" borderId="11" xfId="0" applyFont="1" applyFill="1" applyBorder="1" applyAlignment="1">
      <alignment horizontal="center"/>
    </xf>
    <xf numFmtId="0" fontId="6" fillId="4" borderId="8" xfId="0" applyFont="1" applyFill="1" applyBorder="1" applyAlignment="1">
      <alignment horizontal="center"/>
    </xf>
    <xf numFmtId="0" fontId="7" fillId="3" borderId="12" xfId="0" applyFont="1" applyFill="1" applyBorder="1" applyAlignment="1">
      <alignment horizontal="justify" vertical="top" wrapText="1"/>
    </xf>
    <xf numFmtId="0" fontId="28" fillId="3" borderId="8" xfId="0" applyFont="1" applyFill="1" applyBorder="1" applyAlignment="1">
      <alignment horizontal="center" vertical="top" wrapText="1"/>
    </xf>
    <xf numFmtId="0" fontId="6" fillId="4" borderId="54" xfId="0" applyFont="1" applyFill="1" applyBorder="1" applyAlignment="1">
      <alignment horizontal="center" vertical="center" wrapText="1"/>
    </xf>
    <xf numFmtId="0" fontId="6" fillId="4" borderId="55" xfId="0" applyFont="1" applyFill="1" applyBorder="1" applyAlignment="1">
      <alignment horizontal="center" vertical="center" wrapText="1"/>
    </xf>
    <xf numFmtId="0" fontId="6" fillId="4" borderId="56" xfId="0" applyFont="1" applyFill="1" applyBorder="1" applyAlignment="1">
      <alignment horizontal="center" vertical="center" wrapText="1"/>
    </xf>
    <xf numFmtId="0" fontId="6" fillId="4" borderId="38" xfId="0" applyFont="1" applyFill="1" applyBorder="1" applyAlignment="1">
      <alignment horizontal="center" vertical="center" wrapText="1"/>
    </xf>
    <xf numFmtId="0" fontId="28" fillId="3" borderId="9" xfId="0" applyFont="1" applyFill="1" applyBorder="1" applyAlignment="1">
      <alignment horizontal="center"/>
    </xf>
    <xf numFmtId="0" fontId="28" fillId="3" borderId="10" xfId="0" applyFont="1" applyFill="1" applyBorder="1" applyAlignment="1">
      <alignment horizontal="center"/>
    </xf>
    <xf numFmtId="0" fontId="28" fillId="3" borderId="1" xfId="0" applyFont="1" applyFill="1" applyBorder="1" applyAlignment="1">
      <alignment horizontal="center"/>
    </xf>
    <xf numFmtId="0" fontId="28" fillId="3" borderId="39" xfId="0" applyFont="1" applyFill="1" applyBorder="1" applyAlignment="1">
      <alignment horizontal="center" vertical="top" wrapText="1"/>
    </xf>
    <xf numFmtId="0" fontId="28" fillId="3" borderId="38" xfId="0" applyFont="1" applyFill="1" applyBorder="1" applyAlignment="1">
      <alignment horizontal="center" vertical="top" wrapText="1"/>
    </xf>
    <xf numFmtId="0" fontId="28" fillId="3" borderId="61" xfId="0" applyFont="1" applyFill="1" applyBorder="1" applyAlignment="1">
      <alignment horizontal="center"/>
    </xf>
    <xf numFmtId="0" fontId="28" fillId="3" borderId="62" xfId="0" applyFont="1" applyFill="1" applyBorder="1" applyAlignment="1">
      <alignment horizontal="center"/>
    </xf>
    <xf numFmtId="0" fontId="28" fillId="3" borderId="71" xfId="0" applyFont="1" applyFill="1" applyBorder="1" applyAlignment="1">
      <alignment horizontal="center"/>
    </xf>
    <xf numFmtId="49" fontId="28" fillId="3" borderId="73" xfId="0" applyNumberFormat="1" applyFont="1" applyFill="1" applyBorder="1" applyAlignment="1">
      <alignment horizontal="center" vertical="center" wrapText="1"/>
    </xf>
    <xf numFmtId="49" fontId="28" fillId="3" borderId="32" xfId="0" applyNumberFormat="1" applyFont="1" applyFill="1" applyBorder="1" applyAlignment="1">
      <alignment horizontal="center" vertical="center" wrapText="1"/>
    </xf>
    <xf numFmtId="49" fontId="28" fillId="3" borderId="38" xfId="0" applyNumberFormat="1" applyFont="1" applyFill="1" applyBorder="1" applyAlignment="1">
      <alignment horizontal="center" vertical="center" wrapText="1"/>
    </xf>
    <xf numFmtId="0" fontId="28" fillId="3" borderId="63" xfId="0" applyFont="1" applyFill="1" applyBorder="1" applyAlignment="1">
      <alignment horizontal="center" wrapText="1"/>
    </xf>
    <xf numFmtId="0" fontId="28" fillId="3" borderId="66" xfId="0" applyFont="1" applyFill="1" applyBorder="1" applyAlignment="1">
      <alignment horizontal="center" wrapText="1"/>
    </xf>
    <xf numFmtId="0" fontId="28" fillId="3" borderId="74" xfId="0" applyFont="1" applyFill="1" applyBorder="1" applyAlignment="1">
      <alignment horizontal="center" wrapText="1"/>
    </xf>
    <xf numFmtId="0" fontId="7" fillId="3" borderId="9" xfId="0" applyFont="1" applyFill="1" applyBorder="1" applyAlignment="1">
      <alignment horizontal="center" vertical="top" wrapText="1"/>
    </xf>
    <xf numFmtId="0" fontId="7" fillId="3" borderId="10" xfId="0" applyFont="1" applyFill="1" applyBorder="1" applyAlignment="1">
      <alignment horizontal="center" vertical="top" wrapText="1"/>
    </xf>
    <xf numFmtId="0" fontId="6" fillId="3" borderId="8" xfId="0" applyFont="1" applyFill="1" applyBorder="1" applyAlignment="1">
      <alignment horizontal="center" vertical="center"/>
    </xf>
    <xf numFmtId="0" fontId="6" fillId="4" borderId="63" xfId="0" applyFont="1" applyFill="1" applyBorder="1" applyAlignment="1">
      <alignment horizontal="center" vertical="center" wrapText="1"/>
    </xf>
    <xf numFmtId="0" fontId="28" fillId="3" borderId="8" xfId="0" applyFont="1" applyFill="1" applyBorder="1" applyAlignment="1">
      <alignment horizontal="center"/>
    </xf>
    <xf numFmtId="0" fontId="6" fillId="4" borderId="65" xfId="0" applyFont="1" applyFill="1" applyBorder="1" applyAlignment="1">
      <alignment horizontal="center" vertical="center" wrapText="1"/>
    </xf>
    <xf numFmtId="0" fontId="6" fillId="4" borderId="66" xfId="0" applyFont="1" applyFill="1" applyBorder="1" applyAlignment="1">
      <alignment horizontal="center" vertical="center" wrapText="1"/>
    </xf>
    <xf numFmtId="4" fontId="6" fillId="3" borderId="1" xfId="0" applyNumberFormat="1" applyFont="1" applyFill="1" applyBorder="1" applyAlignment="1">
      <alignment horizontal="center"/>
    </xf>
    <xf numFmtId="0" fontId="6" fillId="4" borderId="68" xfId="0" applyFont="1" applyFill="1" applyBorder="1" applyAlignment="1">
      <alignment horizontal="center" vertical="center" wrapText="1"/>
    </xf>
    <xf numFmtId="0" fontId="6" fillId="4" borderId="58" xfId="0" applyFont="1" applyFill="1" applyBorder="1" applyAlignment="1">
      <alignment horizontal="center" vertical="center" wrapText="1"/>
    </xf>
    <xf numFmtId="167" fontId="6" fillId="4" borderId="69" xfId="0" applyNumberFormat="1" applyFont="1" applyFill="1" applyBorder="1" applyAlignment="1">
      <alignment horizontal="center" vertical="center" wrapText="1"/>
    </xf>
    <xf numFmtId="167" fontId="6" fillId="4" borderId="60" xfId="0" applyNumberFormat="1" applyFont="1" applyFill="1" applyBorder="1" applyAlignment="1">
      <alignment horizontal="center" vertical="center" wrapText="1"/>
    </xf>
    <xf numFmtId="0" fontId="28" fillId="3" borderId="9" xfId="0" applyFont="1" applyFill="1" applyBorder="1" applyAlignment="1">
      <alignment horizontal="center" vertical="center" wrapText="1"/>
    </xf>
    <xf numFmtId="0" fontId="28" fillId="3" borderId="41" xfId="0" applyFont="1" applyFill="1" applyBorder="1" applyAlignment="1">
      <alignment horizontal="center" vertical="center" wrapText="1"/>
    </xf>
    <xf numFmtId="0" fontId="28" fillId="3" borderId="10" xfId="0" applyFont="1" applyFill="1" applyBorder="1" applyAlignment="1">
      <alignment horizontal="center" vertical="center" wrapText="1"/>
    </xf>
    <xf numFmtId="4" fontId="28" fillId="3" borderId="35" xfId="0" applyNumberFormat="1" applyFont="1" applyFill="1" applyBorder="1" applyAlignment="1">
      <alignment horizontal="center" wrapText="1"/>
    </xf>
    <xf numFmtId="4" fontId="28" fillId="3" borderId="0" xfId="0" applyNumberFormat="1" applyFont="1" applyFill="1" applyAlignment="1">
      <alignment horizontal="center" wrapText="1"/>
    </xf>
    <xf numFmtId="4" fontId="28" fillId="3" borderId="5" xfId="0" applyNumberFormat="1" applyFont="1" applyFill="1" applyBorder="1" applyAlignment="1">
      <alignment horizontal="center" wrapText="1"/>
    </xf>
    <xf numFmtId="0" fontId="7" fillId="3" borderId="34" xfId="0" applyFont="1" applyFill="1" applyBorder="1" applyAlignment="1">
      <alignment horizontal="center" vertical="top" wrapText="1"/>
    </xf>
    <xf numFmtId="0" fontId="7" fillId="3" borderId="15" xfId="0" applyFont="1" applyFill="1" applyBorder="1" applyAlignment="1">
      <alignment horizontal="center" vertical="top" wrapText="1"/>
    </xf>
    <xf numFmtId="49" fontId="28" fillId="3" borderId="1" xfId="0" applyNumberFormat="1" applyFont="1" applyFill="1" applyBorder="1" applyAlignment="1">
      <alignment horizontal="center" vertical="center" wrapText="1"/>
    </xf>
    <xf numFmtId="49" fontId="28" fillId="3" borderId="2" xfId="0" applyNumberFormat="1" applyFont="1" applyFill="1" applyBorder="1" applyAlignment="1">
      <alignment horizontal="center" vertical="center" wrapText="1"/>
    </xf>
    <xf numFmtId="49" fontId="28" fillId="3" borderId="3" xfId="0" applyNumberFormat="1" applyFont="1" applyFill="1" applyBorder="1" applyAlignment="1">
      <alignment horizontal="center" vertical="center" wrapText="1"/>
    </xf>
    <xf numFmtId="49" fontId="28" fillId="3" borderId="4" xfId="0" applyNumberFormat="1" applyFont="1" applyFill="1" applyBorder="1" applyAlignment="1">
      <alignment horizontal="center" vertical="center" wrapText="1"/>
    </xf>
    <xf numFmtId="0" fontId="10" fillId="3" borderId="2" xfId="0" applyFont="1" applyFill="1" applyBorder="1" applyAlignment="1">
      <alignment horizontal="center"/>
    </xf>
    <xf numFmtId="0" fontId="10" fillId="3" borderId="3" xfId="0" applyFont="1" applyFill="1" applyBorder="1" applyAlignment="1">
      <alignment horizontal="center"/>
    </xf>
    <xf numFmtId="0" fontId="10" fillId="3" borderId="4" xfId="0" applyFont="1" applyFill="1" applyBorder="1" applyAlignment="1">
      <alignment horizontal="center"/>
    </xf>
    <xf numFmtId="0" fontId="28" fillId="3" borderId="35" xfId="0" applyFont="1" applyFill="1" applyBorder="1" applyAlignment="1">
      <alignment horizontal="center" vertical="center" wrapText="1"/>
    </xf>
    <xf numFmtId="0" fontId="28" fillId="3" borderId="0" xfId="0" applyFont="1" applyFill="1" applyAlignment="1">
      <alignment horizontal="center" vertical="center" wrapText="1"/>
    </xf>
    <xf numFmtId="0" fontId="28" fillId="3" borderId="36" xfId="0" applyFont="1" applyFill="1" applyBorder="1" applyAlignment="1">
      <alignment horizontal="center" vertical="center" wrapText="1"/>
    </xf>
    <xf numFmtId="0" fontId="28" fillId="3" borderId="2" xfId="0" applyFont="1" applyFill="1" applyBorder="1" applyAlignment="1">
      <alignment horizontal="center"/>
    </xf>
    <xf numFmtId="0" fontId="28" fillId="3" borderId="3" xfId="0" applyFont="1" applyFill="1" applyBorder="1" applyAlignment="1">
      <alignment horizontal="center"/>
    </xf>
    <xf numFmtId="0" fontId="28" fillId="3" borderId="4" xfId="0" applyFont="1" applyFill="1" applyBorder="1" applyAlignment="1">
      <alignment horizontal="center"/>
    </xf>
    <xf numFmtId="0" fontId="10" fillId="3" borderId="72" xfId="0" applyFont="1" applyFill="1" applyBorder="1" applyAlignment="1">
      <alignment horizontal="center" wrapText="1"/>
    </xf>
    <xf numFmtId="0" fontId="10" fillId="3" borderId="66" xfId="0" applyFont="1" applyFill="1" applyBorder="1" applyAlignment="1">
      <alignment horizontal="center" wrapText="1"/>
    </xf>
    <xf numFmtId="0" fontId="10" fillId="3" borderId="67" xfId="0" applyFont="1" applyFill="1" applyBorder="1" applyAlignment="1">
      <alignment horizontal="center" wrapText="1"/>
    </xf>
    <xf numFmtId="0" fontId="28" fillId="3" borderId="35" xfId="0" applyFont="1" applyFill="1" applyBorder="1" applyAlignment="1">
      <alignment horizontal="center" wrapText="1"/>
    </xf>
    <xf numFmtId="0" fontId="28" fillId="3" borderId="0" xfId="0" applyFont="1" applyFill="1" applyAlignment="1">
      <alignment horizontal="center" wrapText="1"/>
    </xf>
    <xf numFmtId="167" fontId="6" fillId="14" borderId="27" xfId="0" applyNumberFormat="1" applyFont="1" applyFill="1" applyBorder="1" applyAlignment="1">
      <alignment horizontal="center" vertical="center" wrapText="1"/>
    </xf>
    <xf numFmtId="167" fontId="6" fillId="14" borderId="30" xfId="0" applyNumberFormat="1" applyFont="1" applyFill="1" applyBorder="1" applyAlignment="1">
      <alignment horizontal="center" vertical="center" wrapText="1"/>
    </xf>
    <xf numFmtId="167" fontId="6" fillId="4" borderId="44" xfId="0" applyNumberFormat="1" applyFont="1" applyFill="1" applyBorder="1" applyAlignment="1">
      <alignment horizontal="center" vertical="center" wrapText="1"/>
    </xf>
    <xf numFmtId="167" fontId="6" fillId="4" borderId="42" xfId="0" applyNumberFormat="1" applyFont="1" applyFill="1" applyBorder="1" applyAlignment="1">
      <alignment horizontal="center" vertical="center" wrapText="1"/>
    </xf>
    <xf numFmtId="167" fontId="6" fillId="14" borderId="28" xfId="0" applyNumberFormat="1" applyFont="1" applyFill="1" applyBorder="1" applyAlignment="1">
      <alignment horizontal="center" vertical="center" wrapText="1"/>
    </xf>
    <xf numFmtId="167" fontId="6" fillId="14" borderId="13" xfId="0" applyNumberFormat="1" applyFont="1" applyFill="1" applyBorder="1" applyAlignment="1">
      <alignment horizontal="center" vertical="center" wrapText="1"/>
    </xf>
    <xf numFmtId="0" fontId="10" fillId="0" borderId="0" xfId="0" applyFont="1" applyAlignment="1">
      <alignment horizontal="center" vertical="center" wrapText="1"/>
    </xf>
    <xf numFmtId="0" fontId="34" fillId="4" borderId="9" xfId="0" applyFont="1" applyFill="1" applyBorder="1" applyAlignment="1">
      <alignment horizontal="center" vertical="center" wrapText="1"/>
    </xf>
    <xf numFmtId="0" fontId="5" fillId="3" borderId="0" xfId="4" applyFill="1" applyBorder="1" applyAlignment="1" applyProtection="1">
      <alignment horizontal="center"/>
    </xf>
    <xf numFmtId="0" fontId="7" fillId="3" borderId="9" xfId="0" applyFont="1" applyFill="1" applyBorder="1" applyAlignment="1">
      <alignment horizontal="center" wrapText="1"/>
    </xf>
    <xf numFmtId="0" fontId="7" fillId="3" borderId="10" xfId="0" applyFont="1" applyFill="1" applyBorder="1" applyAlignment="1">
      <alignment horizontal="center" wrapText="1"/>
    </xf>
    <xf numFmtId="0" fontId="7" fillId="3" borderId="34" xfId="0" applyFont="1" applyFill="1" applyBorder="1" applyAlignment="1">
      <alignment horizontal="center" wrapText="1"/>
    </xf>
    <xf numFmtId="0" fontId="7" fillId="3" borderId="15" xfId="0" applyFont="1" applyFill="1" applyBorder="1" applyAlignment="1">
      <alignment horizontal="center" wrapText="1"/>
    </xf>
    <xf numFmtId="0" fontId="7" fillId="3" borderId="2" xfId="0" applyFont="1" applyFill="1" applyBorder="1" applyAlignment="1">
      <alignment horizontal="center"/>
    </xf>
    <xf numFmtId="0" fontId="7" fillId="3" borderId="4" xfId="0" applyFont="1" applyFill="1" applyBorder="1" applyAlignment="1">
      <alignment horizontal="center"/>
    </xf>
    <xf numFmtId="0" fontId="7" fillId="3" borderId="9" xfId="0" applyFont="1" applyFill="1" applyBorder="1" applyAlignment="1">
      <alignment horizontal="center"/>
    </xf>
    <xf numFmtId="0" fontId="7" fillId="3" borderId="10" xfId="0" applyFont="1" applyFill="1" applyBorder="1" applyAlignment="1">
      <alignment horizontal="center"/>
    </xf>
    <xf numFmtId="0" fontId="28" fillId="3" borderId="0" xfId="0" applyFont="1" applyFill="1" applyBorder="1" applyAlignment="1">
      <alignment horizontal="center" wrapText="1"/>
    </xf>
    <xf numFmtId="0" fontId="28" fillId="3" borderId="76" xfId="0" applyFont="1" applyFill="1" applyBorder="1" applyAlignment="1">
      <alignment horizontal="justify" vertical="top" wrapText="1"/>
    </xf>
    <xf numFmtId="0" fontId="28" fillId="3" borderId="77" xfId="0" applyFont="1" applyFill="1" applyBorder="1" applyAlignment="1">
      <alignment horizontal="justify" vertical="top" wrapText="1"/>
    </xf>
    <xf numFmtId="0" fontId="7" fillId="3" borderId="40" xfId="0" applyFont="1" applyFill="1" applyBorder="1" applyAlignment="1">
      <alignment horizontal="center" wrapText="1"/>
    </xf>
    <xf numFmtId="0" fontId="7" fillId="3" borderId="75" xfId="0" applyFont="1" applyFill="1" applyBorder="1" applyAlignment="1">
      <alignment horizontal="center" wrapText="1"/>
    </xf>
    <xf numFmtId="0" fontId="7" fillId="3" borderId="78" xfId="0" applyFont="1" applyFill="1" applyBorder="1" applyAlignment="1">
      <alignment horizontal="justify" vertical="top" wrapText="1"/>
    </xf>
    <xf numFmtId="0" fontId="7" fillId="3" borderId="79" xfId="0" applyFont="1" applyFill="1" applyBorder="1" applyAlignment="1">
      <alignment horizontal="justify" vertical="top" wrapText="1"/>
    </xf>
    <xf numFmtId="4" fontId="6" fillId="3" borderId="80" xfId="0" applyNumberFormat="1" applyFont="1" applyFill="1" applyBorder="1" applyAlignment="1">
      <alignment horizontal="center" vertical="center" wrapText="1"/>
    </xf>
    <xf numFmtId="4" fontId="6" fillId="3" borderId="81" xfId="0" applyNumberFormat="1" applyFont="1" applyFill="1" applyBorder="1" applyAlignment="1">
      <alignment horizontal="center" vertical="center" wrapText="1"/>
    </xf>
    <xf numFmtId="4" fontId="6" fillId="3" borderId="2" xfId="0" applyNumberFormat="1" applyFont="1" applyFill="1" applyBorder="1" applyAlignment="1">
      <alignment horizontal="center" vertical="center" wrapText="1"/>
    </xf>
    <xf numFmtId="4" fontId="6" fillId="3" borderId="4" xfId="0" applyNumberFormat="1" applyFont="1" applyFill="1" applyBorder="1" applyAlignment="1">
      <alignment horizontal="center" vertical="center" wrapText="1"/>
    </xf>
    <xf numFmtId="4" fontId="6" fillId="3" borderId="82" xfId="0" applyNumberFormat="1" applyFont="1" applyFill="1" applyBorder="1" applyAlignment="1">
      <alignment horizontal="center" vertical="center" wrapText="1"/>
    </xf>
    <xf numFmtId="4" fontId="6" fillId="3" borderId="83" xfId="0" applyNumberFormat="1" applyFont="1" applyFill="1" applyBorder="1" applyAlignment="1">
      <alignment horizontal="center" vertical="center" wrapText="1"/>
    </xf>
  </cellXfs>
  <cellStyles count="12">
    <cellStyle name="Excel Built-in Normal" xfId="10" xr:uid="{B4449C99-30C4-4174-933F-37310117F66A}"/>
    <cellStyle name="Hipervínculo" xfId="4" builtinId="8"/>
    <cellStyle name="Millares" xfId="2" builtinId="3"/>
    <cellStyle name="Millares 2" xfId="11" xr:uid="{6764F22A-F451-475C-9F73-6273333C8296}"/>
    <cellStyle name="Normal" xfId="0" builtinId="0"/>
    <cellStyle name="Normal 2" xfId="1" xr:uid="{C9363D32-0D61-4832-904F-4B299EAADCCA}"/>
    <cellStyle name="Normal 2 2 14" xfId="9" xr:uid="{32153026-CFAB-4B42-8DA0-EE42802DDDA4}"/>
    <cellStyle name="Normal 2 2 2" xfId="5" xr:uid="{2E69F97A-CE9B-40B3-8C3E-5B6F411588C1}"/>
    <cellStyle name="Normal 2 2 2 23" xfId="7" xr:uid="{F255ED17-FADA-4BEB-B8B8-A38D6B8E9089}"/>
    <cellStyle name="Porcentaje" xfId="3" builtinId="5"/>
    <cellStyle name="Porcentaje 2 12" xfId="6" xr:uid="{4E7A2B7B-08C2-4A3A-992B-FD633547D588}"/>
    <cellStyle name="Porcentual 2 3 2" xfId="8" xr:uid="{22943AF2-F0BF-481D-8CAC-922DCD328E4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0</xdr:col>
      <xdr:colOff>2499360</xdr:colOff>
      <xdr:row>231</xdr:row>
      <xdr:rowOff>160020</xdr:rowOff>
    </xdr:from>
    <xdr:to>
      <xdr:col>0</xdr:col>
      <xdr:colOff>792480</xdr:colOff>
      <xdr:row>231</xdr:row>
      <xdr:rowOff>160020</xdr:rowOff>
    </xdr:to>
    <xdr:sp macro="" textlink="">
      <xdr:nvSpPr>
        <xdr:cNvPr id="2" name="Line 2">
          <a:extLst>
            <a:ext uri="{FF2B5EF4-FFF2-40B4-BE49-F238E27FC236}">
              <a16:creationId xmlns:a16="http://schemas.microsoft.com/office/drawing/2014/main" id="{B907E309-131C-410B-B909-2EA078D83467}"/>
            </a:ext>
          </a:extLst>
        </xdr:cNvPr>
        <xdr:cNvSpPr>
          <a:spLocks noChangeShapeType="1"/>
        </xdr:cNvSpPr>
      </xdr:nvSpPr>
      <xdr:spPr bwMode="auto">
        <a:xfrm flipV="1">
          <a:off x="1158240" y="4702302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33A3B-5807-4C5D-AAD5-833AB094FB99}">
  <dimension ref="A1:J35"/>
  <sheetViews>
    <sheetView showGridLines="0" topLeftCell="A17" zoomScaleNormal="100" workbookViewId="0">
      <selection activeCell="H32" sqref="H32:H33"/>
    </sheetView>
  </sheetViews>
  <sheetFormatPr baseColWidth="10" defaultColWidth="11.5546875" defaultRowHeight="12"/>
  <cols>
    <col min="1" max="1" width="11.5546875" style="160"/>
    <col min="2" max="2" width="47.44140625" style="158" customWidth="1"/>
    <col min="3" max="7" width="11.5546875" style="158"/>
    <col min="8" max="8" width="25.6640625" style="158" customWidth="1"/>
    <col min="9" max="9" width="13.33203125" style="188" customWidth="1"/>
    <col min="10" max="10" width="11.5546875" style="160"/>
    <col min="11" max="16384" width="11.5546875" style="158"/>
  </cols>
  <sheetData>
    <row r="1" spans="1:10">
      <c r="A1" s="145" t="s">
        <v>495</v>
      </c>
      <c r="B1" s="145"/>
      <c r="C1" s="145"/>
      <c r="D1" s="159"/>
    </row>
    <row r="2" spans="1:10">
      <c r="A2" s="24"/>
      <c r="B2" s="146"/>
      <c r="C2" s="146"/>
      <c r="D2" s="159"/>
    </row>
    <row r="3" spans="1:10">
      <c r="A3" s="145" t="s">
        <v>13</v>
      </c>
      <c r="B3" s="24"/>
      <c r="C3" s="147" t="s">
        <v>14</v>
      </c>
      <c r="D3" s="159"/>
    </row>
    <row r="4" spans="1:10">
      <c r="A4" s="145" t="s">
        <v>15</v>
      </c>
      <c r="B4" s="24"/>
      <c r="C4" s="147" t="s">
        <v>16</v>
      </c>
      <c r="D4" s="159"/>
    </row>
    <row r="5" spans="1:10">
      <c r="A5" s="145" t="s">
        <v>17</v>
      </c>
      <c r="B5" s="24"/>
      <c r="C5" s="147">
        <v>2025</v>
      </c>
      <c r="D5" s="159"/>
    </row>
    <row r="6" spans="1:10">
      <c r="A6" s="5"/>
      <c r="B6" s="5"/>
      <c r="C6" s="5"/>
    </row>
    <row r="7" spans="1:10">
      <c r="A7" s="5"/>
      <c r="B7" s="5"/>
      <c r="C7" s="5"/>
    </row>
    <row r="8" spans="1:10" s="109" customFormat="1" ht="24" customHeight="1">
      <c r="A8" s="481" t="s">
        <v>382</v>
      </c>
      <c r="B8" s="481"/>
      <c r="C8" s="481"/>
      <c r="D8" s="481"/>
      <c r="E8" s="481"/>
      <c r="F8" s="481"/>
      <c r="G8" s="481"/>
      <c r="H8" s="110" t="s">
        <v>383</v>
      </c>
      <c r="I8" s="110" t="s">
        <v>385</v>
      </c>
      <c r="J8" s="110" t="s">
        <v>384</v>
      </c>
    </row>
    <row r="9" spans="1:10" s="5" customFormat="1" ht="12.75" customHeight="1">
      <c r="A9" s="475" t="s">
        <v>465</v>
      </c>
      <c r="B9" s="475"/>
      <c r="C9" s="475"/>
      <c r="D9" s="475"/>
      <c r="E9" s="475"/>
      <c r="F9" s="475"/>
      <c r="G9" s="475"/>
      <c r="H9" s="475"/>
      <c r="I9" s="475"/>
      <c r="J9" s="475"/>
    </row>
    <row r="10" spans="1:10" s="5" customFormat="1" ht="24" customHeight="1">
      <c r="A10" s="474" t="s">
        <v>386</v>
      </c>
      <c r="B10" s="474"/>
      <c r="C10" s="474"/>
      <c r="D10" s="474"/>
      <c r="E10" s="474"/>
      <c r="F10" s="474"/>
      <c r="G10" s="474"/>
      <c r="H10" s="161" t="s">
        <v>471</v>
      </c>
      <c r="I10" s="162"/>
      <c r="J10" s="111" t="s">
        <v>75</v>
      </c>
    </row>
    <row r="11" spans="1:10" s="5" customFormat="1" ht="12.75" customHeight="1">
      <c r="A11" s="475" t="s">
        <v>466</v>
      </c>
      <c r="B11" s="475"/>
      <c r="C11" s="475"/>
      <c r="D11" s="475"/>
      <c r="E11" s="475"/>
      <c r="F11" s="475"/>
      <c r="G11" s="475"/>
      <c r="H11" s="475"/>
      <c r="I11" s="475"/>
      <c r="J11" s="475"/>
    </row>
    <row r="12" spans="1:10" s="5" customFormat="1" ht="24" customHeight="1">
      <c r="A12" s="474" t="s">
        <v>387</v>
      </c>
      <c r="B12" s="474"/>
      <c r="C12" s="474"/>
      <c r="D12" s="474"/>
      <c r="E12" s="474"/>
      <c r="F12" s="474"/>
      <c r="G12" s="474"/>
      <c r="H12" s="161" t="s">
        <v>472</v>
      </c>
      <c r="I12" s="464" t="s">
        <v>391</v>
      </c>
      <c r="J12" s="111" t="s">
        <v>75</v>
      </c>
    </row>
    <row r="13" spans="1:10" s="5" customFormat="1" ht="24" customHeight="1">
      <c r="A13" s="474" t="s">
        <v>678</v>
      </c>
      <c r="B13" s="474"/>
      <c r="C13" s="474"/>
      <c r="D13" s="474"/>
      <c r="E13" s="474"/>
      <c r="F13" s="474"/>
      <c r="G13" s="474"/>
      <c r="H13" s="161"/>
      <c r="I13" s="464" t="s">
        <v>392</v>
      </c>
      <c r="J13" s="111" t="s">
        <v>75</v>
      </c>
    </row>
    <row r="14" spans="1:10" s="5" customFormat="1" ht="24" customHeight="1">
      <c r="A14" s="474" t="s">
        <v>677</v>
      </c>
      <c r="B14" s="474"/>
      <c r="C14" s="474"/>
      <c r="D14" s="474"/>
      <c r="E14" s="474"/>
      <c r="F14" s="474"/>
      <c r="G14" s="474"/>
      <c r="H14" s="161"/>
      <c r="I14" s="464" t="s">
        <v>679</v>
      </c>
      <c r="J14" s="111"/>
    </row>
    <row r="15" spans="1:10" s="5" customFormat="1" ht="12.75" customHeight="1">
      <c r="A15" s="475" t="s">
        <v>467</v>
      </c>
      <c r="B15" s="475"/>
      <c r="C15" s="475"/>
      <c r="D15" s="475"/>
      <c r="E15" s="475"/>
      <c r="F15" s="475"/>
      <c r="G15" s="475"/>
      <c r="H15" s="475"/>
      <c r="I15" s="475"/>
      <c r="J15" s="475"/>
    </row>
    <row r="16" spans="1:10" s="5" customFormat="1" ht="24" customHeight="1">
      <c r="A16" s="474" t="s">
        <v>403</v>
      </c>
      <c r="B16" s="474"/>
      <c r="C16" s="474"/>
      <c r="D16" s="474"/>
      <c r="E16" s="474"/>
      <c r="F16" s="474"/>
      <c r="G16" s="474"/>
      <c r="H16" s="161" t="s">
        <v>473</v>
      </c>
      <c r="I16" s="162"/>
      <c r="J16" s="111" t="s">
        <v>75</v>
      </c>
    </row>
    <row r="17" spans="1:10" s="5" customFormat="1" ht="24" customHeight="1">
      <c r="A17" s="474"/>
      <c r="B17" s="474"/>
      <c r="C17" s="474"/>
      <c r="D17" s="474"/>
      <c r="E17" s="474"/>
      <c r="F17" s="474"/>
      <c r="G17" s="474"/>
      <c r="H17" s="162"/>
      <c r="I17" s="162"/>
      <c r="J17" s="111" t="s">
        <v>75</v>
      </c>
    </row>
    <row r="18" spans="1:10" s="5" customFormat="1" ht="12.75" customHeight="1">
      <c r="A18" s="475" t="s">
        <v>468</v>
      </c>
      <c r="B18" s="475"/>
      <c r="C18" s="475"/>
      <c r="D18" s="475"/>
      <c r="E18" s="475"/>
      <c r="F18" s="475"/>
      <c r="G18" s="475"/>
      <c r="H18" s="475"/>
      <c r="I18" s="475"/>
      <c r="J18" s="475"/>
    </row>
    <row r="19" spans="1:10" s="5" customFormat="1" ht="24" customHeight="1">
      <c r="A19" s="474" t="s">
        <v>45</v>
      </c>
      <c r="B19" s="474"/>
      <c r="C19" s="474"/>
      <c r="D19" s="474"/>
      <c r="E19" s="474"/>
      <c r="F19" s="474"/>
      <c r="G19" s="474"/>
      <c r="H19" s="161" t="s">
        <v>474</v>
      </c>
      <c r="I19" s="464" t="s">
        <v>391</v>
      </c>
      <c r="J19" s="111" t="s">
        <v>75</v>
      </c>
    </row>
    <row r="20" spans="1:10" s="5" customFormat="1" ht="24" customHeight="1">
      <c r="A20" s="474" t="s">
        <v>56</v>
      </c>
      <c r="B20" s="474"/>
      <c r="C20" s="474"/>
      <c r="D20" s="474"/>
      <c r="E20" s="474"/>
      <c r="F20" s="474"/>
      <c r="G20" s="474"/>
      <c r="H20" s="162"/>
      <c r="I20" s="464" t="s">
        <v>392</v>
      </c>
      <c r="J20" s="111" t="s">
        <v>75</v>
      </c>
    </row>
    <row r="21" spans="1:10" s="5" customFormat="1" ht="12.75" customHeight="1">
      <c r="A21" s="475" t="s">
        <v>469</v>
      </c>
      <c r="B21" s="475"/>
      <c r="C21" s="475"/>
      <c r="D21" s="475"/>
      <c r="E21" s="475"/>
      <c r="F21" s="475"/>
      <c r="G21" s="475"/>
      <c r="H21" s="475"/>
      <c r="I21" s="475"/>
      <c r="J21" s="475"/>
    </row>
    <row r="22" spans="1:10" s="5" customFormat="1" ht="24" customHeight="1">
      <c r="A22" s="474" t="s">
        <v>43</v>
      </c>
      <c r="B22" s="474"/>
      <c r="C22" s="474"/>
      <c r="D22" s="474"/>
      <c r="E22" s="474"/>
      <c r="F22" s="474"/>
      <c r="G22" s="474"/>
      <c r="H22" s="161" t="s">
        <v>475</v>
      </c>
      <c r="I22" s="162"/>
      <c r="J22" s="111" t="s">
        <v>75</v>
      </c>
    </row>
    <row r="23" spans="1:10" s="5" customFormat="1" ht="24" customHeight="1">
      <c r="A23" s="474"/>
      <c r="B23" s="474"/>
      <c r="C23" s="474"/>
      <c r="D23" s="474"/>
      <c r="E23" s="474"/>
      <c r="F23" s="474"/>
      <c r="G23" s="474"/>
      <c r="H23" s="162"/>
      <c r="I23" s="162"/>
      <c r="J23" s="111" t="s">
        <v>75</v>
      </c>
    </row>
    <row r="24" spans="1:10" s="5" customFormat="1" ht="12.75" customHeight="1">
      <c r="A24" s="475" t="s">
        <v>470</v>
      </c>
      <c r="B24" s="475"/>
      <c r="C24" s="475"/>
      <c r="D24" s="475"/>
      <c r="E24" s="475"/>
      <c r="F24" s="475"/>
      <c r="G24" s="475"/>
      <c r="H24" s="475"/>
      <c r="I24" s="475"/>
      <c r="J24" s="475"/>
    </row>
    <row r="25" spans="1:10" s="5" customFormat="1" ht="24" customHeight="1">
      <c r="A25" s="476" t="s">
        <v>484</v>
      </c>
      <c r="B25" s="477"/>
      <c r="C25" s="477"/>
      <c r="D25" s="477"/>
      <c r="E25" s="477"/>
      <c r="F25" s="477"/>
      <c r="G25" s="478"/>
      <c r="H25" s="162"/>
      <c r="I25" s="465" t="s">
        <v>404</v>
      </c>
      <c r="J25" s="111"/>
    </row>
    <row r="26" spans="1:10" s="5" customFormat="1" ht="24" customHeight="1">
      <c r="A26" s="476" t="s">
        <v>485</v>
      </c>
      <c r="B26" s="477"/>
      <c r="C26" s="477"/>
      <c r="D26" s="477"/>
      <c r="E26" s="477"/>
      <c r="F26" s="477"/>
      <c r="G26" s="478"/>
      <c r="H26" s="161" t="s">
        <v>476</v>
      </c>
      <c r="I26" s="465" t="s">
        <v>392</v>
      </c>
      <c r="J26" s="111" t="s">
        <v>75</v>
      </c>
    </row>
    <row r="27" spans="1:10" s="5" customFormat="1" ht="24" customHeight="1">
      <c r="A27" s="476" t="s">
        <v>486</v>
      </c>
      <c r="B27" s="477"/>
      <c r="C27" s="477"/>
      <c r="D27" s="477"/>
      <c r="E27" s="477"/>
      <c r="F27" s="477"/>
      <c r="G27" s="478"/>
      <c r="H27" s="162"/>
      <c r="I27" s="465" t="s">
        <v>405</v>
      </c>
      <c r="J27" s="111" t="s">
        <v>75</v>
      </c>
    </row>
    <row r="28" spans="1:10" s="5" customFormat="1" ht="12.75" customHeight="1">
      <c r="A28" s="475" t="s">
        <v>388</v>
      </c>
      <c r="B28" s="475"/>
      <c r="C28" s="475"/>
      <c r="D28" s="475"/>
      <c r="E28" s="475"/>
      <c r="F28" s="475"/>
      <c r="G28" s="475"/>
      <c r="H28" s="475"/>
      <c r="I28" s="475"/>
      <c r="J28" s="475"/>
    </row>
    <row r="29" spans="1:10" s="5" customFormat="1" ht="24" customHeight="1">
      <c r="A29" s="474" t="s">
        <v>492</v>
      </c>
      <c r="B29" s="474"/>
      <c r="C29" s="474"/>
      <c r="D29" s="474"/>
      <c r="E29" s="474"/>
      <c r="F29" s="474"/>
      <c r="G29" s="474"/>
      <c r="H29" s="161" t="s">
        <v>477</v>
      </c>
      <c r="I29" s="162"/>
      <c r="J29" s="111" t="s">
        <v>75</v>
      </c>
    </row>
    <row r="30" spans="1:10" s="5" customFormat="1" ht="24" customHeight="1">
      <c r="A30" s="474" t="s">
        <v>493</v>
      </c>
      <c r="B30" s="474"/>
      <c r="C30" s="474"/>
      <c r="D30" s="474"/>
      <c r="E30" s="474"/>
      <c r="F30" s="474"/>
      <c r="G30" s="474"/>
      <c r="H30" s="162"/>
      <c r="I30" s="162"/>
      <c r="J30" s="111" t="s">
        <v>75</v>
      </c>
    </row>
    <row r="31" spans="1:10" s="5" customFormat="1" ht="12.75" customHeight="1">
      <c r="A31" s="475" t="s">
        <v>389</v>
      </c>
      <c r="B31" s="475"/>
      <c r="C31" s="475"/>
      <c r="D31" s="475"/>
      <c r="E31" s="475"/>
      <c r="F31" s="475"/>
      <c r="G31" s="475"/>
      <c r="H31" s="475"/>
      <c r="I31" s="475"/>
      <c r="J31" s="475"/>
    </row>
    <row r="32" spans="1:10" s="5" customFormat="1" ht="24" customHeight="1">
      <c r="A32" s="474" t="s">
        <v>406</v>
      </c>
      <c r="B32" s="474"/>
      <c r="C32" s="474"/>
      <c r="D32" s="474"/>
      <c r="E32" s="474"/>
      <c r="F32" s="474"/>
      <c r="G32" s="474"/>
      <c r="H32" s="479" t="s">
        <v>478</v>
      </c>
      <c r="I32" s="162"/>
      <c r="J32" s="111" t="s">
        <v>75</v>
      </c>
    </row>
    <row r="33" spans="1:10" s="5" customFormat="1" ht="24" customHeight="1">
      <c r="A33" s="474" t="s">
        <v>483</v>
      </c>
      <c r="B33" s="474"/>
      <c r="C33" s="474"/>
      <c r="D33" s="474"/>
      <c r="E33" s="474"/>
      <c r="F33" s="474"/>
      <c r="G33" s="474"/>
      <c r="H33" s="480"/>
      <c r="I33" s="162"/>
      <c r="J33" s="111"/>
    </row>
    <row r="34" spans="1:10">
      <c r="A34" s="475" t="s">
        <v>402</v>
      </c>
      <c r="B34" s="475"/>
      <c r="C34" s="475"/>
      <c r="D34" s="475"/>
      <c r="E34" s="475"/>
      <c r="F34" s="475"/>
      <c r="G34" s="475"/>
      <c r="H34" s="475"/>
      <c r="I34" s="475"/>
      <c r="J34" s="475"/>
    </row>
    <row r="35" spans="1:10">
      <c r="A35" s="474" t="s">
        <v>401</v>
      </c>
      <c r="B35" s="474"/>
      <c r="C35" s="474"/>
      <c r="D35" s="474"/>
      <c r="E35" s="474"/>
      <c r="F35" s="474"/>
      <c r="G35" s="474"/>
      <c r="H35" s="161" t="s">
        <v>479</v>
      </c>
      <c r="I35" s="162"/>
      <c r="J35" s="111" t="s">
        <v>75</v>
      </c>
    </row>
  </sheetData>
  <mergeCells count="29">
    <mergeCell ref="A8:G8"/>
    <mergeCell ref="A9:J9"/>
    <mergeCell ref="A10:G10"/>
    <mergeCell ref="A27:G27"/>
    <mergeCell ref="A25:G25"/>
    <mergeCell ref="A11:J11"/>
    <mergeCell ref="A12:G12"/>
    <mergeCell ref="A13:G13"/>
    <mergeCell ref="A18:J18"/>
    <mergeCell ref="A19:G19"/>
    <mergeCell ref="A20:G20"/>
    <mergeCell ref="A15:J15"/>
    <mergeCell ref="A16:G16"/>
    <mergeCell ref="A17:G17"/>
    <mergeCell ref="A21:J21"/>
    <mergeCell ref="A22:G22"/>
    <mergeCell ref="A35:G35"/>
    <mergeCell ref="A28:J28"/>
    <mergeCell ref="A29:G29"/>
    <mergeCell ref="A30:G30"/>
    <mergeCell ref="A31:J31"/>
    <mergeCell ref="A32:G32"/>
    <mergeCell ref="A33:G33"/>
    <mergeCell ref="H32:H33"/>
    <mergeCell ref="A14:G14"/>
    <mergeCell ref="A23:G23"/>
    <mergeCell ref="A24:J24"/>
    <mergeCell ref="A26:G26"/>
    <mergeCell ref="A34:J34"/>
  </mergeCells>
  <hyperlinks>
    <hyperlink ref="H10" location="'A4'!A1" display="Anexo 4" xr:uid="{BE0B82C4-F2A9-4C0C-A398-94D273863683}"/>
    <hyperlink ref="H10" location="'MAPEO DE LA DECLARACIÓN A1'!A1" display="MAPEO A1" xr:uid="{FA08FECE-DA6A-4607-9B83-4A6DF2EBE921}"/>
    <hyperlink ref="H12" location="'INGRESOS A2'!A1" display="INGRESOS A2" xr:uid="{6851751E-A46A-42B0-B3E1-7FB221A93A20}"/>
    <hyperlink ref="H19" location="'CONCILIACIÓN INGRESOS A4'!A1" display="CONCILIACION INGRESOS A4" xr:uid="{282415AF-FF38-423F-96D1-72E15ABA4687}"/>
    <hyperlink ref="H16" location="'COSTOS  GASTOS A3'!A1" display="COSTOS Y GASTOS A3" xr:uid="{18B6979E-856A-4D41-81E7-E626FD8B2A96}"/>
    <hyperlink ref="H22" location="'BENEFICIOS TRIBUTARIOS A6'!A1" display="CONCILIACIÓN COSTOS Y GASTOS A5" xr:uid="{56BD2E8C-0851-45F8-A154-142E49E304FE}"/>
    <hyperlink ref="H26" location="'BENEFICIOS TRIBUTARIOS A6'!A1" display="BENEFICIOS TRIBUTARIOS A6" xr:uid="{CDF38A54-6A27-4A6A-A16A-3FC0169DA529}"/>
    <hyperlink ref="H29" location="'CRÉDITO TRIBUTARIO A7'!A1" display="CREDITO TRIBUTARIO A7" xr:uid="{AD07CE63-DE11-4F4D-9800-59832A80B7B0}"/>
    <hyperlink ref="H32" location="'COMERCIO EXTERIOR A8'!A1" display="COMERCIO EXTERIOR A8" xr:uid="{E1A25468-297D-4EA2-8544-A6A638366135}"/>
    <hyperlink ref="H35" location="'INVENTARIOS A9'!A1" display="INVENTARIO A9" xr:uid="{FEEF2F3D-73E6-4A62-A165-F50CB8B77F83}"/>
    <hyperlink ref="I13" location="'INGRESOS A2'!A1" display="Cuadro No. 2" xr:uid="{95C3C2E2-076E-4DAE-BBE9-0880E73BEB79}"/>
    <hyperlink ref="I20" location="'CONCILIACIÓN INGRESOS A4'!A1" display="Cuadro No. 2" xr:uid="{C6C6D01A-D9CA-46FF-AF06-64956985C207}"/>
    <hyperlink ref="I19" location="'CONCILIACIÓN INGRESOS A4'!A1" display="Cuadro No. 1" xr:uid="{AED9A512-2B59-4574-A9DD-9F62F7533D58}"/>
    <hyperlink ref="I25" location="'BENEFICIOS TRIBUTARIOS A6'!A1" display="Cuadro No.1 " xr:uid="{0D7FEBBE-871D-4C9C-ADCF-6ED48627340B}"/>
    <hyperlink ref="I26" location="'BENEFICIOS TRIBUTARIOS A6'!A1" display="Cuadro No. 2" xr:uid="{08196F53-4EA0-4B21-A497-50AAB3239689}"/>
    <hyperlink ref="I27" location="'BENEFICIOS TRIBUTARIOS A6'!A1" display="Cuadro No. 3" xr:uid="{35B8043A-63CE-45AB-A92E-272C59D08049}"/>
    <hyperlink ref="I12" location="'INGRESOS A2'!A1" display="Cuadro No. 1" xr:uid="{89B913DC-950C-4A0E-9BA6-44702B73347A}"/>
    <hyperlink ref="I14" location="'INGRESOS A2'!A1" display="Cuadro No.3" xr:uid="{EE91A0B7-2893-41AA-9704-B5F4D856E9DE}"/>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CAA73-6742-4D8B-905D-D3390D37DC01}">
  <dimension ref="A1:J39"/>
  <sheetViews>
    <sheetView showGridLines="0" zoomScaleNormal="100" workbookViewId="0">
      <selection activeCell="A24" sqref="A24"/>
    </sheetView>
  </sheetViews>
  <sheetFormatPr baseColWidth="10" defaultColWidth="11.5546875" defaultRowHeight="12"/>
  <cols>
    <col min="1" max="1" width="10.6640625" style="158" customWidth="1"/>
    <col min="2" max="2" width="72.109375" style="158" customWidth="1"/>
    <col min="3" max="4" width="11.5546875" style="158"/>
    <col min="5" max="5" width="13.5546875" style="158" customWidth="1"/>
    <col min="6" max="6" width="13.6640625" style="158" customWidth="1"/>
    <col min="7" max="8" width="11.5546875" style="158"/>
    <col min="9" max="9" width="14.44140625" style="158" customWidth="1"/>
    <col min="10" max="16384" width="11.5546875" style="158"/>
  </cols>
  <sheetData>
    <row r="1" spans="1:10">
      <c r="A1" s="2" t="s">
        <v>11</v>
      </c>
      <c r="B1" s="2"/>
      <c r="C1" s="2"/>
      <c r="D1" s="3"/>
      <c r="E1" s="3"/>
      <c r="F1" s="4"/>
      <c r="G1" s="163" t="s">
        <v>12</v>
      </c>
      <c r="H1" s="5"/>
      <c r="I1" s="5"/>
      <c r="J1" s="5"/>
    </row>
    <row r="2" spans="1:10">
      <c r="A2" s="5"/>
      <c r="B2" s="6"/>
      <c r="C2" s="6"/>
      <c r="D2" s="3"/>
      <c r="E2" s="3"/>
      <c r="F2" s="5"/>
      <c r="G2" s="5"/>
      <c r="H2" s="5"/>
      <c r="I2" s="5"/>
      <c r="J2" s="5"/>
    </row>
    <row r="3" spans="1:10">
      <c r="A3" s="2" t="s">
        <v>13</v>
      </c>
      <c r="B3" s="3"/>
      <c r="C3" s="7" t="s">
        <v>14</v>
      </c>
      <c r="D3" s="3"/>
      <c r="E3" s="8"/>
      <c r="F3" s="5"/>
      <c r="G3" s="5"/>
      <c r="H3" s="5"/>
      <c r="I3" s="5"/>
      <c r="J3" s="5"/>
    </row>
    <row r="4" spans="1:10">
      <c r="A4" s="2" t="s">
        <v>15</v>
      </c>
      <c r="B4" s="3"/>
      <c r="C4" s="7" t="s">
        <v>16</v>
      </c>
      <c r="D4" s="3"/>
      <c r="E4" s="9"/>
      <c r="F4" s="5"/>
      <c r="G4" s="5"/>
      <c r="H4" s="5"/>
      <c r="I4" s="5"/>
      <c r="J4" s="5"/>
    </row>
    <row r="5" spans="1:10">
      <c r="A5" s="2" t="s">
        <v>17</v>
      </c>
      <c r="B5" s="3"/>
      <c r="C5" s="7">
        <v>2025</v>
      </c>
      <c r="D5" s="3"/>
      <c r="E5" s="4"/>
      <c r="F5" s="5"/>
      <c r="G5" s="5"/>
      <c r="H5" s="5"/>
      <c r="I5" s="5"/>
      <c r="J5" s="5"/>
    </row>
    <row r="6" spans="1:10">
      <c r="A6" s="2" t="s">
        <v>393</v>
      </c>
      <c r="B6" s="6"/>
      <c r="C6" s="6" t="s">
        <v>16</v>
      </c>
      <c r="D6" s="3"/>
      <c r="E6" s="3"/>
      <c r="F6" s="5"/>
      <c r="G6" s="5"/>
      <c r="H6" s="5"/>
      <c r="I6" s="5"/>
      <c r="J6" s="5"/>
    </row>
    <row r="7" spans="1:10">
      <c r="A7" s="2" t="s">
        <v>417</v>
      </c>
      <c r="B7" s="2"/>
      <c r="C7" s="2"/>
      <c r="D7" s="3"/>
      <c r="E7" s="3"/>
      <c r="F7" s="4"/>
      <c r="G7" s="5"/>
      <c r="H7" s="5"/>
      <c r="I7" s="5"/>
      <c r="J7" s="5"/>
    </row>
    <row r="8" spans="1:10">
      <c r="A8" s="6" t="s">
        <v>394</v>
      </c>
      <c r="B8" s="2"/>
      <c r="C8" s="2"/>
      <c r="D8" s="755"/>
      <c r="E8" s="755"/>
      <c r="F8" s="755"/>
      <c r="G8" s="755"/>
      <c r="H8" s="755"/>
      <c r="I8" s="5"/>
      <c r="J8" s="5"/>
    </row>
    <row r="9" spans="1:10">
      <c r="A9" s="6" t="s">
        <v>647</v>
      </c>
      <c r="B9" s="2"/>
      <c r="C9" s="2"/>
      <c r="D9" s="755"/>
      <c r="E9" s="755"/>
      <c r="F9" s="755"/>
      <c r="G9" s="755"/>
      <c r="H9" s="755"/>
      <c r="I9" s="5"/>
      <c r="J9" s="5"/>
    </row>
    <row r="10" spans="1:10">
      <c r="A10" s="2" t="s">
        <v>408</v>
      </c>
      <c r="B10" s="2"/>
      <c r="C10" s="2"/>
      <c r="D10" s="755"/>
      <c r="E10" s="755"/>
      <c r="F10" s="755"/>
      <c r="G10" s="755"/>
      <c r="H10" s="755"/>
      <c r="I10" s="5"/>
      <c r="J10" s="5"/>
    </row>
    <row r="11" spans="1:10">
      <c r="A11" s="2" t="s">
        <v>410</v>
      </c>
      <c r="B11" s="2"/>
      <c r="C11" s="2"/>
      <c r="D11" s="755"/>
      <c r="E11" s="755"/>
      <c r="F11" s="755"/>
      <c r="G11" s="755"/>
      <c r="H11" s="755"/>
      <c r="I11" s="5"/>
      <c r="J11" s="5"/>
    </row>
    <row r="12" spans="1:10">
      <c r="A12" s="117" t="s">
        <v>409</v>
      </c>
      <c r="B12" s="2"/>
      <c r="C12" s="2"/>
      <c r="D12" s="3"/>
      <c r="E12" s="3"/>
      <c r="F12" s="4"/>
      <c r="G12" s="5"/>
      <c r="H12" s="5"/>
      <c r="I12" s="5"/>
      <c r="J12" s="5"/>
    </row>
    <row r="13" spans="1:10" ht="14.4">
      <c r="A13" s="1" t="s">
        <v>648</v>
      </c>
      <c r="B13" s="2"/>
      <c r="C13" s="2"/>
      <c r="D13" s="3"/>
      <c r="E13" s="3"/>
      <c r="F13" s="4"/>
      <c r="G13" s="5"/>
      <c r="H13" s="5"/>
      <c r="I13" s="5"/>
      <c r="J13" s="5"/>
    </row>
    <row r="14" spans="1:10">
      <c r="A14" s="5"/>
      <c r="B14" s="2"/>
      <c r="C14" s="2"/>
      <c r="D14" s="3"/>
      <c r="E14" s="3"/>
      <c r="F14" s="4"/>
      <c r="G14" s="5"/>
      <c r="H14" s="5"/>
      <c r="I14" s="5"/>
      <c r="J14" s="5"/>
    </row>
    <row r="15" spans="1:10" ht="31.95" customHeight="1">
      <c r="A15" s="487" t="s">
        <v>20</v>
      </c>
      <c r="B15" s="487"/>
      <c r="C15" s="756"/>
      <c r="D15" s="490" t="s">
        <v>21</v>
      </c>
      <c r="E15" s="491"/>
      <c r="F15" s="491"/>
      <c r="G15" s="492"/>
      <c r="H15" s="483" t="s">
        <v>22</v>
      </c>
      <c r="I15" s="485" t="s">
        <v>23</v>
      </c>
      <c r="J15" s="5"/>
    </row>
    <row r="16" spans="1:10" ht="109.95" customHeight="1">
      <c r="A16" s="487" t="s">
        <v>24</v>
      </c>
      <c r="B16" s="487" t="s">
        <v>25</v>
      </c>
      <c r="C16" s="164" t="s">
        <v>26</v>
      </c>
      <c r="D16" s="143" t="s">
        <v>27</v>
      </c>
      <c r="E16" s="143" t="s">
        <v>676</v>
      </c>
      <c r="F16" s="143" t="s">
        <v>407</v>
      </c>
      <c r="G16" s="143" t="s">
        <v>675</v>
      </c>
      <c r="H16" s="484"/>
      <c r="I16" s="486"/>
      <c r="J16" s="10"/>
    </row>
    <row r="17" spans="1:10" ht="24.6" thickBot="1">
      <c r="A17" s="487"/>
      <c r="B17" s="487"/>
      <c r="C17" s="165" t="s">
        <v>30</v>
      </c>
      <c r="D17" s="469" t="s">
        <v>2</v>
      </c>
      <c r="E17" s="469" t="s">
        <v>53</v>
      </c>
      <c r="F17" s="470" t="s">
        <v>4</v>
      </c>
      <c r="G17" s="165" t="s">
        <v>689</v>
      </c>
      <c r="H17" s="388" t="s">
        <v>690</v>
      </c>
      <c r="I17" s="167" t="s">
        <v>400</v>
      </c>
      <c r="J17" s="10"/>
    </row>
    <row r="18" spans="1:10" ht="17.399999999999999" customHeight="1">
      <c r="A18" s="112">
        <v>7001</v>
      </c>
      <c r="B18" s="112" t="s">
        <v>395</v>
      </c>
      <c r="C18" s="112"/>
      <c r="D18" s="112"/>
      <c r="E18" s="112"/>
      <c r="F18" s="112"/>
      <c r="G18" s="112"/>
      <c r="H18" s="170">
        <v>0</v>
      </c>
      <c r="I18" s="172"/>
      <c r="J18" s="5"/>
    </row>
    <row r="19" spans="1:10" ht="12.6" thickBot="1">
      <c r="A19" s="116">
        <v>7010</v>
      </c>
      <c r="B19" s="116" t="s">
        <v>666</v>
      </c>
      <c r="C19" s="116"/>
      <c r="D19" s="116"/>
      <c r="E19" s="116"/>
      <c r="F19" s="116"/>
      <c r="G19" s="116"/>
      <c r="H19" s="174">
        <v>0</v>
      </c>
      <c r="I19" s="172"/>
      <c r="J19" s="5"/>
    </row>
    <row r="20" spans="1:10" ht="12.6" thickBot="1">
      <c r="A20" s="112">
        <v>7013</v>
      </c>
      <c r="B20" s="113" t="s">
        <v>396</v>
      </c>
      <c r="C20" s="113"/>
      <c r="D20" s="113"/>
      <c r="E20" s="113"/>
      <c r="F20" s="113"/>
      <c r="G20" s="113"/>
      <c r="H20" s="79">
        <f>G20-C20</f>
        <v>0</v>
      </c>
      <c r="I20" s="172"/>
      <c r="J20" s="5"/>
    </row>
    <row r="21" spans="1:10" ht="12.6" thickBot="1">
      <c r="A21" s="112">
        <v>7022</v>
      </c>
      <c r="B21" s="113" t="s">
        <v>664</v>
      </c>
      <c r="C21" s="113"/>
      <c r="D21" s="113"/>
      <c r="E21" s="113"/>
      <c r="F21" s="113"/>
      <c r="G21" s="113"/>
      <c r="H21" s="79">
        <f>G21-C21</f>
        <v>0</v>
      </c>
      <c r="I21" s="172"/>
      <c r="J21" s="5"/>
    </row>
    <row r="22" spans="1:10" ht="12.6" thickBot="1">
      <c r="A22" s="112">
        <v>7025</v>
      </c>
      <c r="B22" s="113" t="s">
        <v>397</v>
      </c>
      <c r="C22" s="113"/>
      <c r="D22" s="113"/>
      <c r="E22" s="113"/>
      <c r="F22" s="113"/>
      <c r="G22" s="113"/>
      <c r="H22" s="79">
        <v>0</v>
      </c>
      <c r="I22" s="172"/>
      <c r="J22" s="5"/>
    </row>
    <row r="23" spans="1:10" ht="12.6" thickBot="1">
      <c r="A23" s="112">
        <v>7028</v>
      </c>
      <c r="B23" s="113" t="s">
        <v>663</v>
      </c>
      <c r="C23" s="113"/>
      <c r="D23" s="113"/>
      <c r="E23" s="113"/>
      <c r="F23" s="113"/>
      <c r="G23" s="113"/>
      <c r="H23" s="79">
        <f>G23-C23</f>
        <v>0</v>
      </c>
      <c r="I23" s="172"/>
      <c r="J23" s="5"/>
    </row>
    <row r="24" spans="1:10" ht="12.6" thickBot="1">
      <c r="A24" s="112">
        <v>7031</v>
      </c>
      <c r="B24" s="113" t="s">
        <v>398</v>
      </c>
      <c r="C24" s="113"/>
      <c r="D24" s="113"/>
      <c r="E24" s="113"/>
      <c r="F24" s="113"/>
      <c r="G24" s="113"/>
      <c r="H24" s="79">
        <f>G24-C24</f>
        <v>0</v>
      </c>
      <c r="I24" s="172"/>
      <c r="J24" s="5"/>
    </row>
    <row r="25" spans="1:10" ht="12.6" thickBot="1">
      <c r="A25" s="112">
        <v>7034</v>
      </c>
      <c r="B25" s="113" t="s">
        <v>665</v>
      </c>
      <c r="C25" s="113"/>
      <c r="D25" s="113"/>
      <c r="E25" s="113"/>
      <c r="F25" s="113"/>
      <c r="G25" s="113"/>
      <c r="H25" s="79">
        <f>G25-C25</f>
        <v>0</v>
      </c>
      <c r="I25" s="172"/>
      <c r="J25" s="5"/>
    </row>
    <row r="26" spans="1:10">
      <c r="A26" s="112">
        <v>7037</v>
      </c>
      <c r="B26" s="113" t="s">
        <v>399</v>
      </c>
      <c r="C26" s="113"/>
      <c r="D26" s="113"/>
      <c r="E26" s="113"/>
      <c r="F26" s="113"/>
      <c r="G26" s="113"/>
      <c r="H26" s="79">
        <f>G26-C26</f>
        <v>0</v>
      </c>
      <c r="I26" s="172"/>
      <c r="J26" s="5"/>
    </row>
    <row r="27" spans="1:10">
      <c r="A27" s="173"/>
      <c r="B27" s="114" t="s">
        <v>275</v>
      </c>
      <c r="C27" s="113"/>
      <c r="D27" s="113"/>
      <c r="E27" s="113"/>
      <c r="F27" s="113"/>
      <c r="G27" s="115"/>
      <c r="H27" s="442">
        <f>SUM(H18:H26)</f>
        <v>0</v>
      </c>
      <c r="I27" s="172"/>
      <c r="J27" s="5"/>
    </row>
    <row r="28" spans="1:10">
      <c r="A28" s="175"/>
      <c r="B28" s="175"/>
      <c r="C28" s="176"/>
      <c r="D28" s="10"/>
      <c r="E28" s="177"/>
      <c r="F28" s="176"/>
      <c r="G28" s="176"/>
      <c r="H28" s="5"/>
      <c r="I28" s="5"/>
      <c r="J28" s="5"/>
    </row>
    <row r="29" spans="1:10">
      <c r="A29" s="5"/>
      <c r="B29" s="11"/>
      <c r="C29" s="11"/>
      <c r="D29" s="11"/>
      <c r="E29" s="11"/>
      <c r="F29" s="177"/>
      <c r="G29" s="177"/>
      <c r="H29" s="177"/>
      <c r="I29" s="177"/>
      <c r="J29" s="5"/>
    </row>
    <row r="30" spans="1:10">
      <c r="A30" s="506" t="s">
        <v>39</v>
      </c>
      <c r="B30" s="507"/>
      <c r="C30" s="507"/>
      <c r="D30" s="507"/>
      <c r="E30" s="507"/>
      <c r="F30" s="507"/>
      <c r="G30" s="507"/>
      <c r="H30" s="507"/>
      <c r="I30" s="507"/>
      <c r="J30" s="508"/>
    </row>
    <row r="31" spans="1:10" ht="109.2" customHeight="1">
      <c r="A31" s="509" t="s">
        <v>687</v>
      </c>
      <c r="B31" s="510"/>
      <c r="C31" s="510"/>
      <c r="D31" s="510"/>
      <c r="E31" s="510"/>
      <c r="F31" s="510"/>
      <c r="G31" s="510"/>
      <c r="H31" s="510"/>
      <c r="I31" s="510"/>
      <c r="J31" s="511"/>
    </row>
    <row r="32" spans="1:10">
      <c r="A32" s="8"/>
      <c r="B32" s="8"/>
      <c r="C32" s="8"/>
      <c r="D32" s="8"/>
      <c r="E32" s="8"/>
      <c r="F32" s="176"/>
      <c r="G32" s="176"/>
      <c r="H32" s="176"/>
      <c r="I32" s="12"/>
      <c r="J32" s="5"/>
    </row>
    <row r="33" spans="1:10">
      <c r="A33" s="8"/>
      <c r="B33" s="8"/>
      <c r="C33" s="8"/>
      <c r="D33" s="8"/>
      <c r="E33" s="8"/>
      <c r="F33" s="176"/>
      <c r="G33" s="176"/>
      <c r="H33" s="176"/>
      <c r="I33" s="12"/>
      <c r="J33" s="5"/>
    </row>
    <row r="34" spans="1:10">
      <c r="A34" s="8"/>
      <c r="B34" s="8"/>
      <c r="C34" s="8"/>
      <c r="D34" s="8"/>
      <c r="E34" s="8"/>
      <c r="F34" s="176"/>
      <c r="G34" s="176"/>
      <c r="H34" s="176"/>
      <c r="I34" s="5"/>
      <c r="J34" s="5"/>
    </row>
    <row r="35" spans="1:10">
      <c r="A35" s="493" t="s">
        <v>204</v>
      </c>
      <c r="B35" s="494"/>
      <c r="C35" s="494"/>
      <c r="D35" s="494"/>
      <c r="E35" s="494"/>
      <c r="F35" s="494"/>
      <c r="G35" s="494"/>
      <c r="H35" s="494"/>
      <c r="I35" s="494"/>
      <c r="J35" s="495"/>
    </row>
    <row r="36" spans="1:10">
      <c r="A36" s="496"/>
      <c r="B36" s="497"/>
      <c r="C36" s="497"/>
      <c r="D36" s="497"/>
      <c r="E36" s="497"/>
      <c r="F36" s="497"/>
      <c r="G36" s="497"/>
      <c r="H36" s="497"/>
      <c r="I36" s="497"/>
      <c r="J36" s="498"/>
    </row>
    <row r="37" spans="1:10">
      <c r="A37" s="496"/>
      <c r="B37" s="497"/>
      <c r="C37" s="497"/>
      <c r="D37" s="497"/>
      <c r="E37" s="497"/>
      <c r="F37" s="497"/>
      <c r="G37" s="497"/>
      <c r="H37" s="497"/>
      <c r="I37" s="497"/>
      <c r="J37" s="498"/>
    </row>
    <row r="38" spans="1:10">
      <c r="A38" s="496"/>
      <c r="B38" s="497"/>
      <c r="C38" s="497"/>
      <c r="D38" s="497"/>
      <c r="E38" s="497"/>
      <c r="F38" s="497"/>
      <c r="G38" s="497"/>
      <c r="H38" s="497"/>
      <c r="I38" s="497"/>
      <c r="J38" s="498"/>
    </row>
    <row r="39" spans="1:10">
      <c r="A39" s="499"/>
      <c r="B39" s="500"/>
      <c r="C39" s="500"/>
      <c r="D39" s="500"/>
      <c r="E39" s="500"/>
      <c r="F39" s="500"/>
      <c r="G39" s="500"/>
      <c r="H39" s="500"/>
      <c r="I39" s="500"/>
      <c r="J39" s="501"/>
    </row>
  </sheetData>
  <mergeCells count="10">
    <mergeCell ref="D8:H11"/>
    <mergeCell ref="A35:J39"/>
    <mergeCell ref="A30:J30"/>
    <mergeCell ref="A31:J31"/>
    <mergeCell ref="A15:C15"/>
    <mergeCell ref="H15:H16"/>
    <mergeCell ref="I15:I16"/>
    <mergeCell ref="A16:A17"/>
    <mergeCell ref="B16:B17"/>
    <mergeCell ref="D15:G15"/>
  </mergeCells>
  <hyperlinks>
    <hyperlink ref="G1" location="INDICE!A1" display="Índice" xr:uid="{F6F757EC-4D9D-454C-8E22-6759EBB5C36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5052A-F1D4-4AE2-BEBD-840FA5DE5227}">
  <dimension ref="A1:I40"/>
  <sheetViews>
    <sheetView showGridLines="0" zoomScaleNormal="100" workbookViewId="0">
      <selection activeCell="B20" sqref="B20"/>
    </sheetView>
  </sheetViews>
  <sheetFormatPr baseColWidth="10" defaultColWidth="14.109375" defaultRowHeight="11.4"/>
  <cols>
    <col min="1" max="1" width="14.109375" style="3"/>
    <col min="2" max="2" width="25.109375" style="3" customWidth="1"/>
    <col min="3" max="5" width="14.109375" style="3"/>
    <col min="6" max="254" width="14.109375" style="5"/>
    <col min="255" max="255" width="25.109375" style="5" customWidth="1"/>
    <col min="256" max="510" width="14.109375" style="5"/>
    <col min="511" max="511" width="25.109375" style="5" customWidth="1"/>
    <col min="512" max="766" width="14.109375" style="5"/>
    <col min="767" max="767" width="25.109375" style="5" customWidth="1"/>
    <col min="768" max="1022" width="14.109375" style="5"/>
    <col min="1023" max="1023" width="25.109375" style="5" customWidth="1"/>
    <col min="1024" max="1278" width="14.109375" style="5"/>
    <col min="1279" max="1279" width="25.109375" style="5" customWidth="1"/>
    <col min="1280" max="1534" width="14.109375" style="5"/>
    <col min="1535" max="1535" width="25.109375" style="5" customWidth="1"/>
    <col min="1536" max="1790" width="14.109375" style="5"/>
    <col min="1791" max="1791" width="25.109375" style="5" customWidth="1"/>
    <col min="1792" max="2046" width="14.109375" style="5"/>
    <col min="2047" max="2047" width="25.109375" style="5" customWidth="1"/>
    <col min="2048" max="2302" width="14.109375" style="5"/>
    <col min="2303" max="2303" width="25.109375" style="5" customWidth="1"/>
    <col min="2304" max="2558" width="14.109375" style="5"/>
    <col min="2559" max="2559" width="25.109375" style="5" customWidth="1"/>
    <col min="2560" max="2814" width="14.109375" style="5"/>
    <col min="2815" max="2815" width="25.109375" style="5" customWidth="1"/>
    <col min="2816" max="3070" width="14.109375" style="5"/>
    <col min="3071" max="3071" width="25.109375" style="5" customWidth="1"/>
    <col min="3072" max="3326" width="14.109375" style="5"/>
    <col min="3327" max="3327" width="25.109375" style="5" customWidth="1"/>
    <col min="3328" max="3582" width="14.109375" style="5"/>
    <col min="3583" max="3583" width="25.109375" style="5" customWidth="1"/>
    <col min="3584" max="3838" width="14.109375" style="5"/>
    <col min="3839" max="3839" width="25.109375" style="5" customWidth="1"/>
    <col min="3840" max="4094" width="14.109375" style="5"/>
    <col min="4095" max="4095" width="25.109375" style="5" customWidth="1"/>
    <col min="4096" max="4350" width="14.109375" style="5"/>
    <col min="4351" max="4351" width="25.109375" style="5" customWidth="1"/>
    <col min="4352" max="4606" width="14.109375" style="5"/>
    <col min="4607" max="4607" width="25.109375" style="5" customWidth="1"/>
    <col min="4608" max="4862" width="14.109375" style="5"/>
    <col min="4863" max="4863" width="25.109375" style="5" customWidth="1"/>
    <col min="4864" max="5118" width="14.109375" style="5"/>
    <col min="5119" max="5119" width="25.109375" style="5" customWidth="1"/>
    <col min="5120" max="5374" width="14.109375" style="5"/>
    <col min="5375" max="5375" width="25.109375" style="5" customWidth="1"/>
    <col min="5376" max="5630" width="14.109375" style="5"/>
    <col min="5631" max="5631" width="25.109375" style="5" customWidth="1"/>
    <col min="5632" max="5886" width="14.109375" style="5"/>
    <col min="5887" max="5887" width="25.109375" style="5" customWidth="1"/>
    <col min="5888" max="6142" width="14.109375" style="5"/>
    <col min="6143" max="6143" width="25.109375" style="5" customWidth="1"/>
    <col min="6144" max="6398" width="14.109375" style="5"/>
    <col min="6399" max="6399" width="25.109375" style="5" customWidth="1"/>
    <col min="6400" max="6654" width="14.109375" style="5"/>
    <col min="6655" max="6655" width="25.109375" style="5" customWidth="1"/>
    <col min="6656" max="6910" width="14.109375" style="5"/>
    <col min="6911" max="6911" width="25.109375" style="5" customWidth="1"/>
    <col min="6912" max="7166" width="14.109375" style="5"/>
    <col min="7167" max="7167" width="25.109375" style="5" customWidth="1"/>
    <col min="7168" max="7422" width="14.109375" style="5"/>
    <col min="7423" max="7423" width="25.109375" style="5" customWidth="1"/>
    <col min="7424" max="7678" width="14.109375" style="5"/>
    <col min="7679" max="7679" width="25.109375" style="5" customWidth="1"/>
    <col min="7680" max="7934" width="14.109375" style="5"/>
    <col min="7935" max="7935" width="25.109375" style="5" customWidth="1"/>
    <col min="7936" max="8190" width="14.109375" style="5"/>
    <col min="8191" max="8191" width="25.109375" style="5" customWidth="1"/>
    <col min="8192" max="8446" width="14.109375" style="5"/>
    <col min="8447" max="8447" width="25.109375" style="5" customWidth="1"/>
    <col min="8448" max="8702" width="14.109375" style="5"/>
    <col min="8703" max="8703" width="25.109375" style="5" customWidth="1"/>
    <col min="8704" max="8958" width="14.109375" style="5"/>
    <col min="8959" max="8959" width="25.109375" style="5" customWidth="1"/>
    <col min="8960" max="9214" width="14.109375" style="5"/>
    <col min="9215" max="9215" width="25.109375" style="5" customWidth="1"/>
    <col min="9216" max="9470" width="14.109375" style="5"/>
    <col min="9471" max="9471" width="25.109375" style="5" customWidth="1"/>
    <col min="9472" max="9726" width="14.109375" style="5"/>
    <col min="9727" max="9727" width="25.109375" style="5" customWidth="1"/>
    <col min="9728" max="9982" width="14.109375" style="5"/>
    <col min="9983" max="9983" width="25.109375" style="5" customWidth="1"/>
    <col min="9984" max="10238" width="14.109375" style="5"/>
    <col min="10239" max="10239" width="25.109375" style="5" customWidth="1"/>
    <col min="10240" max="10494" width="14.109375" style="5"/>
    <col min="10495" max="10495" width="25.109375" style="5" customWidth="1"/>
    <col min="10496" max="10750" width="14.109375" style="5"/>
    <col min="10751" max="10751" width="25.109375" style="5" customWidth="1"/>
    <col min="10752" max="11006" width="14.109375" style="5"/>
    <col min="11007" max="11007" width="25.109375" style="5" customWidth="1"/>
    <col min="11008" max="11262" width="14.109375" style="5"/>
    <col min="11263" max="11263" width="25.109375" style="5" customWidth="1"/>
    <col min="11264" max="11518" width="14.109375" style="5"/>
    <col min="11519" max="11519" width="25.109375" style="5" customWidth="1"/>
    <col min="11520" max="11774" width="14.109375" style="5"/>
    <col min="11775" max="11775" width="25.109375" style="5" customWidth="1"/>
    <col min="11776" max="12030" width="14.109375" style="5"/>
    <col min="12031" max="12031" width="25.109375" style="5" customWidth="1"/>
    <col min="12032" max="12286" width="14.109375" style="5"/>
    <col min="12287" max="12287" width="25.109375" style="5" customWidth="1"/>
    <col min="12288" max="12542" width="14.109375" style="5"/>
    <col min="12543" max="12543" width="25.109375" style="5" customWidth="1"/>
    <col min="12544" max="12798" width="14.109375" style="5"/>
    <col min="12799" max="12799" width="25.109375" style="5" customWidth="1"/>
    <col min="12800" max="13054" width="14.109375" style="5"/>
    <col min="13055" max="13055" width="25.109375" style="5" customWidth="1"/>
    <col min="13056" max="13310" width="14.109375" style="5"/>
    <col min="13311" max="13311" width="25.109375" style="5" customWidth="1"/>
    <col min="13312" max="13566" width="14.109375" style="5"/>
    <col min="13567" max="13567" width="25.109375" style="5" customWidth="1"/>
    <col min="13568" max="13822" width="14.109375" style="5"/>
    <col min="13823" max="13823" width="25.109375" style="5" customWidth="1"/>
    <col min="13824" max="14078" width="14.109375" style="5"/>
    <col min="14079" max="14079" width="25.109375" style="5" customWidth="1"/>
    <col min="14080" max="14334" width="14.109375" style="5"/>
    <col min="14335" max="14335" width="25.109375" style="5" customWidth="1"/>
    <col min="14336" max="14590" width="14.109375" style="5"/>
    <col min="14591" max="14591" width="25.109375" style="5" customWidth="1"/>
    <col min="14592" max="14846" width="14.109375" style="5"/>
    <col min="14847" max="14847" width="25.109375" style="5" customWidth="1"/>
    <col min="14848" max="15102" width="14.109375" style="5"/>
    <col min="15103" max="15103" width="25.109375" style="5" customWidth="1"/>
    <col min="15104" max="15358" width="14.109375" style="5"/>
    <col min="15359" max="15359" width="25.109375" style="5" customWidth="1"/>
    <col min="15360" max="15614" width="14.109375" style="5"/>
    <col min="15615" max="15615" width="25.109375" style="5" customWidth="1"/>
    <col min="15616" max="15870" width="14.109375" style="5"/>
    <col min="15871" max="15871" width="25.109375" style="5" customWidth="1"/>
    <col min="15872" max="16126" width="14.109375" style="5"/>
    <col min="16127" max="16127" width="25.109375" style="5" customWidth="1"/>
    <col min="16128" max="16384" width="14.109375" style="5"/>
  </cols>
  <sheetData>
    <row r="1" spans="1:8" ht="12">
      <c r="A1" s="2" t="s">
        <v>11</v>
      </c>
      <c r="B1" s="2"/>
      <c r="C1" s="2"/>
    </row>
    <row r="2" spans="1:8" ht="12">
      <c r="A2" s="5"/>
      <c r="B2" s="6"/>
      <c r="C2" s="6"/>
      <c r="H2" s="163" t="s">
        <v>12</v>
      </c>
    </row>
    <row r="3" spans="1:8" ht="12">
      <c r="A3" s="2" t="s">
        <v>13</v>
      </c>
      <c r="C3" s="7" t="s">
        <v>14</v>
      </c>
      <c r="E3" s="8"/>
    </row>
    <row r="4" spans="1:8" ht="12">
      <c r="A4" s="2" t="s">
        <v>15</v>
      </c>
      <c r="C4" s="7" t="s">
        <v>16</v>
      </c>
      <c r="E4" s="9"/>
    </row>
    <row r="5" spans="1:8" ht="12">
      <c r="A5" s="2" t="s">
        <v>17</v>
      </c>
      <c r="C5" s="7">
        <v>2025</v>
      </c>
      <c r="E5" s="4"/>
    </row>
    <row r="6" spans="1:8" ht="12">
      <c r="A6" s="2" t="s">
        <v>418</v>
      </c>
      <c r="B6" s="6"/>
      <c r="C6" s="6" t="s">
        <v>16</v>
      </c>
    </row>
    <row r="7" spans="1:8" ht="12">
      <c r="A7" s="2" t="s">
        <v>480</v>
      </c>
      <c r="B7" s="2"/>
      <c r="C7" s="2"/>
    </row>
    <row r="8" spans="1:8" ht="12">
      <c r="A8" s="6" t="s">
        <v>19</v>
      </c>
      <c r="B8" s="2"/>
      <c r="C8" s="2"/>
    </row>
    <row r="9" spans="1:8" ht="12">
      <c r="A9" s="5"/>
      <c r="B9" s="2"/>
      <c r="C9" s="2"/>
    </row>
    <row r="10" spans="1:8" ht="26.4" customHeight="1">
      <c r="A10" s="482" t="s">
        <v>500</v>
      </c>
      <c r="B10" s="482"/>
      <c r="C10" s="482"/>
      <c r="D10" s="490" t="s">
        <v>21</v>
      </c>
      <c r="E10" s="491"/>
      <c r="F10" s="492"/>
      <c r="G10" s="483" t="s">
        <v>22</v>
      </c>
      <c r="H10" s="485" t="s">
        <v>23</v>
      </c>
    </row>
    <row r="11" spans="1:8" s="10" customFormat="1" ht="48">
      <c r="A11" s="487" t="s">
        <v>24</v>
      </c>
      <c r="B11" s="487" t="s">
        <v>25</v>
      </c>
      <c r="C11" s="164" t="s">
        <v>26</v>
      </c>
      <c r="D11" s="143" t="s">
        <v>27</v>
      </c>
      <c r="E11" s="143" t="s">
        <v>28</v>
      </c>
      <c r="F11" s="143" t="s">
        <v>29</v>
      </c>
      <c r="G11" s="484"/>
      <c r="H11" s="486"/>
    </row>
    <row r="12" spans="1:8" s="10" customFormat="1" ht="24">
      <c r="A12" s="487"/>
      <c r="B12" s="487"/>
      <c r="C12" s="165" t="s">
        <v>30</v>
      </c>
      <c r="D12" s="488" t="s">
        <v>2</v>
      </c>
      <c r="E12" s="489"/>
      <c r="F12" s="165" t="s">
        <v>596</v>
      </c>
      <c r="G12" s="166" t="s">
        <v>597</v>
      </c>
      <c r="H12" s="449" t="s">
        <v>4</v>
      </c>
    </row>
    <row r="13" spans="1:8">
      <c r="A13" s="502" t="s">
        <v>31</v>
      </c>
      <c r="B13" s="502" t="s">
        <v>32</v>
      </c>
      <c r="C13" s="504">
        <v>0</v>
      </c>
      <c r="D13" s="168" t="s">
        <v>33</v>
      </c>
      <c r="E13" s="169" t="s">
        <v>34</v>
      </c>
      <c r="F13" s="171">
        <v>0</v>
      </c>
      <c r="G13" s="504">
        <f>F15-C13</f>
        <v>0</v>
      </c>
      <c r="H13" s="172"/>
    </row>
    <row r="14" spans="1:8" ht="34.200000000000003">
      <c r="A14" s="503"/>
      <c r="B14" s="503"/>
      <c r="C14" s="505"/>
      <c r="D14" s="168" t="s">
        <v>35</v>
      </c>
      <c r="E14" s="169" t="s">
        <v>36</v>
      </c>
      <c r="F14" s="171">
        <v>0</v>
      </c>
      <c r="G14" s="505"/>
      <c r="H14" s="172"/>
    </row>
    <row r="15" spans="1:8" ht="34.200000000000003">
      <c r="A15" s="503"/>
      <c r="B15" s="503"/>
      <c r="C15" s="505"/>
      <c r="D15" s="443" t="s">
        <v>37</v>
      </c>
      <c r="E15" s="444" t="s">
        <v>38</v>
      </c>
      <c r="F15" s="171">
        <v>0</v>
      </c>
      <c r="G15" s="505"/>
      <c r="H15" s="445"/>
    </row>
    <row r="16" spans="1:8">
      <c r="A16" s="446"/>
      <c r="B16" s="446"/>
      <c r="C16" s="447">
        <v>0</v>
      </c>
      <c r="D16" s="358"/>
      <c r="E16" s="448"/>
      <c r="F16" s="170">
        <v>0</v>
      </c>
      <c r="G16" s="447">
        <f>F16-C16</f>
        <v>0</v>
      </c>
      <c r="H16" s="172"/>
    </row>
    <row r="17" spans="1:9">
      <c r="A17" s="446"/>
      <c r="B17" s="446"/>
      <c r="C17" s="447">
        <v>0</v>
      </c>
      <c r="D17" s="358"/>
      <c r="E17" s="448"/>
      <c r="F17" s="170">
        <v>0</v>
      </c>
      <c r="G17" s="447">
        <f t="shared" ref="G17:G26" si="0">F17-C17</f>
        <v>0</v>
      </c>
      <c r="H17" s="172"/>
    </row>
    <row r="18" spans="1:9">
      <c r="A18" s="446"/>
      <c r="B18" s="446"/>
      <c r="C18" s="447">
        <v>0</v>
      </c>
      <c r="D18" s="358"/>
      <c r="E18" s="448"/>
      <c r="F18" s="170">
        <v>0</v>
      </c>
      <c r="G18" s="447">
        <f t="shared" si="0"/>
        <v>0</v>
      </c>
      <c r="H18" s="172"/>
    </row>
    <row r="19" spans="1:9">
      <c r="A19" s="446"/>
      <c r="B19" s="446"/>
      <c r="C19" s="447">
        <v>0</v>
      </c>
      <c r="D19" s="358"/>
      <c r="E19" s="448"/>
      <c r="F19" s="170">
        <v>0</v>
      </c>
      <c r="G19" s="447">
        <f t="shared" si="0"/>
        <v>0</v>
      </c>
      <c r="H19" s="172"/>
    </row>
    <row r="20" spans="1:9">
      <c r="A20" s="446"/>
      <c r="B20" s="446"/>
      <c r="C20" s="447">
        <v>0</v>
      </c>
      <c r="D20" s="358"/>
      <c r="E20" s="448"/>
      <c r="F20" s="170">
        <v>0</v>
      </c>
      <c r="G20" s="447">
        <f t="shared" si="0"/>
        <v>0</v>
      </c>
      <c r="H20" s="172"/>
    </row>
    <row r="21" spans="1:9">
      <c r="A21" s="446"/>
      <c r="B21" s="446"/>
      <c r="C21" s="447">
        <v>0</v>
      </c>
      <c r="D21" s="358"/>
      <c r="E21" s="448"/>
      <c r="F21" s="170">
        <v>0</v>
      </c>
      <c r="G21" s="447">
        <f t="shared" si="0"/>
        <v>0</v>
      </c>
      <c r="H21" s="172"/>
    </row>
    <row r="22" spans="1:9">
      <c r="A22" s="446"/>
      <c r="B22" s="446"/>
      <c r="C22" s="447">
        <v>0</v>
      </c>
      <c r="D22" s="358"/>
      <c r="E22" s="448"/>
      <c r="F22" s="170">
        <v>0</v>
      </c>
      <c r="G22" s="447">
        <f t="shared" si="0"/>
        <v>0</v>
      </c>
      <c r="H22" s="172"/>
    </row>
    <row r="23" spans="1:9">
      <c r="A23" s="446"/>
      <c r="B23" s="446"/>
      <c r="C23" s="447">
        <v>0</v>
      </c>
      <c r="D23" s="358"/>
      <c r="E23" s="448"/>
      <c r="F23" s="170">
        <v>0</v>
      </c>
      <c r="G23" s="447">
        <f t="shared" si="0"/>
        <v>0</v>
      </c>
      <c r="H23" s="172"/>
    </row>
    <row r="24" spans="1:9">
      <c r="A24" s="446"/>
      <c r="B24" s="446"/>
      <c r="C24" s="447">
        <v>0</v>
      </c>
      <c r="D24" s="358"/>
      <c r="E24" s="448"/>
      <c r="F24" s="170">
        <v>0</v>
      </c>
      <c r="G24" s="447">
        <f t="shared" si="0"/>
        <v>0</v>
      </c>
      <c r="H24" s="172"/>
    </row>
    <row r="25" spans="1:9">
      <c r="A25" s="446"/>
      <c r="B25" s="446"/>
      <c r="C25" s="447">
        <v>0</v>
      </c>
      <c r="D25" s="358"/>
      <c r="E25" s="448"/>
      <c r="F25" s="170">
        <v>0</v>
      </c>
      <c r="G25" s="447">
        <f t="shared" si="0"/>
        <v>0</v>
      </c>
      <c r="H25" s="172"/>
    </row>
    <row r="26" spans="1:9">
      <c r="A26" s="446"/>
      <c r="B26" s="446"/>
      <c r="C26" s="447">
        <v>0</v>
      </c>
      <c r="D26" s="358"/>
      <c r="E26" s="448"/>
      <c r="F26" s="170">
        <v>0</v>
      </c>
      <c r="G26" s="447">
        <f t="shared" si="0"/>
        <v>0</v>
      </c>
      <c r="H26" s="172"/>
    </row>
    <row r="27" spans="1:9">
      <c r="A27" s="175"/>
      <c r="B27" s="175"/>
      <c r="C27" s="176"/>
      <c r="D27" s="10"/>
      <c r="E27" s="177"/>
      <c r="F27" s="8"/>
    </row>
    <row r="28" spans="1:9">
      <c r="A28" s="5"/>
      <c r="B28" s="11"/>
      <c r="C28" s="11"/>
      <c r="D28" s="11"/>
      <c r="E28" s="11"/>
      <c r="F28" s="177"/>
      <c r="G28" s="177"/>
      <c r="H28" s="177"/>
    </row>
    <row r="29" spans="1:9" ht="12">
      <c r="A29" s="506" t="s">
        <v>39</v>
      </c>
      <c r="B29" s="507"/>
      <c r="C29" s="507"/>
      <c r="D29" s="507"/>
      <c r="E29" s="507"/>
      <c r="F29" s="507"/>
      <c r="G29" s="507"/>
      <c r="H29" s="507"/>
      <c r="I29" s="508"/>
    </row>
    <row r="30" spans="1:9" ht="120" customHeight="1">
      <c r="A30" s="509" t="s">
        <v>40</v>
      </c>
      <c r="B30" s="510"/>
      <c r="C30" s="510"/>
      <c r="D30" s="510"/>
      <c r="E30" s="510"/>
      <c r="F30" s="510"/>
      <c r="G30" s="510"/>
      <c r="H30" s="510"/>
      <c r="I30" s="511"/>
    </row>
    <row r="31" spans="1:9">
      <c r="A31" s="8"/>
      <c r="B31" s="8"/>
      <c r="C31" s="8"/>
      <c r="D31" s="8"/>
      <c r="E31" s="8"/>
      <c r="F31" s="8"/>
      <c r="G31" s="176"/>
      <c r="H31" s="12"/>
    </row>
    <row r="32" spans="1:9">
      <c r="A32" s="8"/>
      <c r="B32" s="8"/>
      <c r="C32" s="8"/>
      <c r="D32" s="8"/>
      <c r="E32" s="8"/>
      <c r="F32" s="8"/>
      <c r="G32" s="176"/>
      <c r="H32" s="12"/>
    </row>
    <row r="33" spans="1:9">
      <c r="A33" s="8"/>
      <c r="B33" s="8"/>
      <c r="C33" s="8"/>
      <c r="D33" s="8"/>
      <c r="E33" s="8"/>
      <c r="F33" s="8"/>
      <c r="G33" s="176"/>
    </row>
    <row r="34" spans="1:9">
      <c r="A34" s="493" t="s">
        <v>204</v>
      </c>
      <c r="B34" s="494"/>
      <c r="C34" s="494"/>
      <c r="D34" s="494"/>
      <c r="E34" s="494"/>
      <c r="F34" s="494"/>
      <c r="G34" s="494"/>
      <c r="H34" s="494"/>
      <c r="I34" s="495"/>
    </row>
    <row r="35" spans="1:9">
      <c r="A35" s="496"/>
      <c r="B35" s="497"/>
      <c r="C35" s="497"/>
      <c r="D35" s="497"/>
      <c r="E35" s="497"/>
      <c r="F35" s="497"/>
      <c r="G35" s="497"/>
      <c r="H35" s="497"/>
      <c r="I35" s="498"/>
    </row>
    <row r="36" spans="1:9">
      <c r="A36" s="496"/>
      <c r="B36" s="497"/>
      <c r="C36" s="497"/>
      <c r="D36" s="497"/>
      <c r="E36" s="497"/>
      <c r="F36" s="497"/>
      <c r="G36" s="497"/>
      <c r="H36" s="497"/>
      <c r="I36" s="498"/>
    </row>
    <row r="37" spans="1:9">
      <c r="A37" s="496"/>
      <c r="B37" s="497"/>
      <c r="C37" s="497"/>
      <c r="D37" s="497"/>
      <c r="E37" s="497"/>
      <c r="F37" s="497"/>
      <c r="G37" s="497"/>
      <c r="H37" s="497"/>
      <c r="I37" s="498"/>
    </row>
    <row r="38" spans="1:9">
      <c r="A38" s="499"/>
      <c r="B38" s="500"/>
      <c r="C38" s="500"/>
      <c r="D38" s="500"/>
      <c r="E38" s="500"/>
      <c r="F38" s="500"/>
      <c r="G38" s="500"/>
      <c r="H38" s="500"/>
      <c r="I38" s="501"/>
    </row>
    <row r="39" spans="1:9">
      <c r="F39" s="177"/>
      <c r="G39" s="177"/>
    </row>
    <row r="40" spans="1:9">
      <c r="A40" s="5"/>
      <c r="B40" s="11"/>
      <c r="C40" s="11"/>
      <c r="D40" s="11"/>
      <c r="E40" s="11"/>
    </row>
  </sheetData>
  <mergeCells count="14">
    <mergeCell ref="A34:I38"/>
    <mergeCell ref="A13:A15"/>
    <mergeCell ref="B13:B15"/>
    <mergeCell ref="C13:C15"/>
    <mergeCell ref="G13:G15"/>
    <mergeCell ref="A29:I29"/>
    <mergeCell ref="A30:I30"/>
    <mergeCell ref="A10:C10"/>
    <mergeCell ref="G10:G11"/>
    <mergeCell ref="H10:H11"/>
    <mergeCell ref="A11:A12"/>
    <mergeCell ref="B11:B12"/>
    <mergeCell ref="D12:E12"/>
    <mergeCell ref="D10:F10"/>
  </mergeCells>
  <hyperlinks>
    <hyperlink ref="H2" location="INDICE!A1" display="Índice" xr:uid="{1FF66A34-B0E6-40A3-B363-638F03E4FF4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97CE8-81A8-4E2A-A1B4-CFF937B1B32A}">
  <dimension ref="A1:U74"/>
  <sheetViews>
    <sheetView showGridLines="0" zoomScaleNormal="100" workbookViewId="0">
      <selection activeCell="C65" sqref="C65"/>
    </sheetView>
  </sheetViews>
  <sheetFormatPr baseColWidth="10" defaultColWidth="11.5546875" defaultRowHeight="11.4"/>
  <cols>
    <col min="1" max="1" width="54.88671875" style="188" customWidth="1"/>
    <col min="2" max="2" width="22.44140625" style="188" customWidth="1"/>
    <col min="3" max="3" width="33.44140625" style="188" customWidth="1"/>
    <col min="4" max="4" width="28.33203125" style="188" bestFit="1" customWidth="1"/>
    <col min="5" max="6" width="15.5546875" style="188" customWidth="1"/>
    <col min="7" max="8" width="11.5546875" style="188"/>
    <col min="9" max="9" width="15.33203125" style="188" customWidth="1"/>
    <col min="10" max="11" width="11.5546875" style="188"/>
    <col min="12" max="12" width="16.109375" style="188" customWidth="1"/>
    <col min="13" max="13" width="15.6640625" style="188" customWidth="1"/>
    <col min="14" max="20" width="11.5546875" style="188"/>
    <col min="21" max="21" width="12.6640625" style="188" customWidth="1"/>
    <col min="22" max="16384" width="11.5546875" style="188"/>
  </cols>
  <sheetData>
    <row r="1" spans="1:21" s="5" customFormat="1" ht="12">
      <c r="A1" s="2" t="s">
        <v>11</v>
      </c>
      <c r="B1" s="2"/>
      <c r="C1" s="2"/>
      <c r="D1" s="3"/>
      <c r="E1" s="3"/>
      <c r="F1" s="3"/>
      <c r="G1" s="4"/>
      <c r="H1" s="4"/>
      <c r="I1" s="189"/>
    </row>
    <row r="2" spans="1:21" s="5" customFormat="1" ht="12">
      <c r="B2" s="6"/>
      <c r="C2" s="6"/>
      <c r="D2" s="3"/>
      <c r="E2" s="3"/>
      <c r="F2" s="163" t="s">
        <v>12</v>
      </c>
    </row>
    <row r="3" spans="1:21" s="5" customFormat="1" ht="12">
      <c r="A3" s="2" t="s">
        <v>13</v>
      </c>
      <c r="B3" s="3"/>
      <c r="C3" s="7" t="s">
        <v>14</v>
      </c>
      <c r="D3" s="3"/>
      <c r="E3" s="8"/>
      <c r="F3" s="8"/>
    </row>
    <row r="4" spans="1:21" s="5" customFormat="1" ht="12">
      <c r="A4" s="2" t="s">
        <v>15</v>
      </c>
      <c r="B4" s="3"/>
      <c r="C4" s="7" t="s">
        <v>16</v>
      </c>
      <c r="D4" s="3"/>
      <c r="E4" s="9"/>
      <c r="F4" s="9"/>
    </row>
    <row r="5" spans="1:21" s="5" customFormat="1" ht="12">
      <c r="A5" s="2" t="s">
        <v>17</v>
      </c>
      <c r="B5" s="3"/>
      <c r="C5" s="7">
        <v>2025</v>
      </c>
      <c r="D5" s="3"/>
      <c r="E5" s="4"/>
      <c r="F5" s="4"/>
    </row>
    <row r="6" spans="1:21" s="5" customFormat="1" ht="12">
      <c r="B6" s="6"/>
      <c r="C6" s="6"/>
      <c r="D6" s="3"/>
      <c r="E6" s="3"/>
      <c r="F6" s="3"/>
    </row>
    <row r="7" spans="1:21" s="5" customFormat="1" ht="12">
      <c r="A7" s="2" t="s">
        <v>18</v>
      </c>
      <c r="B7" s="2"/>
      <c r="C7" s="2"/>
      <c r="D7" s="3"/>
      <c r="E7" s="3"/>
      <c r="F7" s="3"/>
      <c r="G7" s="4"/>
      <c r="H7" s="4"/>
    </row>
    <row r="8" spans="1:21" s="5" customFormat="1" ht="12">
      <c r="A8" s="6" t="s">
        <v>390</v>
      </c>
      <c r="B8" s="2"/>
      <c r="C8" s="2"/>
      <c r="D8" s="3"/>
      <c r="E8" s="3"/>
      <c r="F8" s="3"/>
      <c r="G8" s="4"/>
      <c r="H8" s="4"/>
    </row>
    <row r="9" spans="1:21" s="5" customFormat="1" ht="12">
      <c r="A9" s="6"/>
      <c r="B9" s="2"/>
      <c r="C9" s="2"/>
      <c r="D9" s="3"/>
      <c r="E9" s="3"/>
      <c r="F9" s="3"/>
      <c r="G9" s="4"/>
      <c r="H9" s="4"/>
    </row>
    <row r="10" spans="1:21" ht="12">
      <c r="A10" s="2" t="s">
        <v>598</v>
      </c>
    </row>
    <row r="11" spans="1:21" ht="46.2" customHeight="1">
      <c r="A11" s="517" t="s">
        <v>599</v>
      </c>
      <c r="B11" s="514" t="s">
        <v>609</v>
      </c>
      <c r="C11" s="515"/>
      <c r="D11" s="515"/>
      <c r="E11" s="516"/>
      <c r="F11" s="512" t="s">
        <v>651</v>
      </c>
      <c r="G11" s="192"/>
      <c r="H11" s="192"/>
      <c r="I11" s="192"/>
      <c r="J11" s="192"/>
      <c r="K11" s="520"/>
      <c r="L11" s="420"/>
      <c r="M11" s="420"/>
      <c r="N11" s="420"/>
      <c r="O11" s="420"/>
      <c r="P11" s="420"/>
      <c r="Q11" s="520"/>
      <c r="R11" s="521"/>
      <c r="S11" s="521"/>
      <c r="T11" s="521"/>
      <c r="U11" s="520"/>
    </row>
    <row r="12" spans="1:21" ht="24" customHeight="1">
      <c r="A12" s="517"/>
      <c r="B12" s="179" t="s">
        <v>600</v>
      </c>
      <c r="C12" s="179" t="s">
        <v>601</v>
      </c>
      <c r="D12" s="450" t="s">
        <v>0</v>
      </c>
      <c r="E12" s="450" t="s">
        <v>652</v>
      </c>
      <c r="F12" s="513"/>
      <c r="G12" s="421"/>
      <c r="H12" s="419"/>
      <c r="I12" s="419"/>
      <c r="J12" s="419"/>
      <c r="K12" s="520"/>
      <c r="L12" s="419"/>
      <c r="M12" s="419"/>
      <c r="N12" s="419"/>
      <c r="O12" s="419"/>
      <c r="P12" s="419"/>
      <c r="Q12" s="520"/>
      <c r="R12" s="419"/>
      <c r="S12" s="419"/>
      <c r="T12" s="419"/>
      <c r="U12" s="520"/>
    </row>
    <row r="13" spans="1:21" s="190" customFormat="1" ht="12">
      <c r="A13" s="517"/>
      <c r="B13" s="180" t="s">
        <v>1</v>
      </c>
      <c r="C13" s="180" t="s">
        <v>2</v>
      </c>
      <c r="D13" s="180" t="s">
        <v>3</v>
      </c>
      <c r="E13" s="180" t="s">
        <v>4</v>
      </c>
      <c r="F13" s="181" t="s">
        <v>5</v>
      </c>
      <c r="G13" s="422"/>
      <c r="H13" s="422"/>
      <c r="I13" s="422"/>
      <c r="J13" s="422"/>
      <c r="K13" s="422"/>
      <c r="L13" s="422"/>
      <c r="M13" s="422"/>
      <c r="N13" s="422"/>
      <c r="O13" s="422"/>
      <c r="P13" s="422"/>
      <c r="Q13" s="422"/>
      <c r="R13" s="422"/>
      <c r="S13" s="422"/>
      <c r="T13" s="422"/>
      <c r="U13" s="422"/>
    </row>
    <row r="14" spans="1:21">
      <c r="A14" s="471" t="s">
        <v>668</v>
      </c>
      <c r="B14" s="183" t="s">
        <v>607</v>
      </c>
      <c r="C14" s="184" t="s">
        <v>607</v>
      </c>
      <c r="D14" s="451"/>
      <c r="E14" s="184"/>
      <c r="F14" s="184"/>
      <c r="G14" s="423"/>
    </row>
    <row r="15" spans="1:21">
      <c r="A15" s="471" t="s">
        <v>669</v>
      </c>
      <c r="B15" s="183" t="s">
        <v>607</v>
      </c>
      <c r="C15" s="184" t="s">
        <v>607</v>
      </c>
      <c r="D15" s="451"/>
      <c r="E15" s="184"/>
      <c r="F15" s="184"/>
      <c r="G15" s="423"/>
    </row>
    <row r="16" spans="1:21">
      <c r="A16" s="471" t="s">
        <v>670</v>
      </c>
      <c r="B16" s="183"/>
      <c r="C16" s="184"/>
      <c r="D16" s="451"/>
      <c r="E16" s="184" t="s">
        <v>608</v>
      </c>
      <c r="F16" s="184"/>
      <c r="G16" s="423"/>
    </row>
    <row r="17" spans="1:14">
      <c r="A17" s="399" t="s">
        <v>602</v>
      </c>
      <c r="B17" s="451"/>
      <c r="C17" s="452"/>
      <c r="D17" s="184" t="s">
        <v>607</v>
      </c>
      <c r="E17" s="184"/>
      <c r="F17" s="184"/>
      <c r="G17" s="423"/>
    </row>
    <row r="18" spans="1:14">
      <c r="A18" s="399" t="s">
        <v>603</v>
      </c>
      <c r="B18" s="451"/>
      <c r="C18" s="452"/>
      <c r="D18" s="184" t="s">
        <v>607</v>
      </c>
      <c r="E18" s="184"/>
      <c r="F18" s="184"/>
      <c r="G18" s="423"/>
    </row>
    <row r="19" spans="1:14">
      <c r="A19" s="401" t="s">
        <v>604</v>
      </c>
      <c r="B19" s="453"/>
      <c r="C19" s="453"/>
      <c r="D19" s="453"/>
      <c r="E19" s="400" t="s">
        <v>608</v>
      </c>
      <c r="F19" s="400"/>
      <c r="G19" s="426"/>
      <c r="H19" s="426"/>
    </row>
    <row r="20" spans="1:14" ht="22.8">
      <c r="A20" s="402" t="s">
        <v>605</v>
      </c>
      <c r="B20" s="453"/>
      <c r="C20" s="453"/>
      <c r="D20" s="453"/>
      <c r="E20" s="400" t="s">
        <v>608</v>
      </c>
      <c r="F20" s="400"/>
      <c r="G20" s="426"/>
      <c r="H20" s="426"/>
    </row>
    <row r="21" spans="1:14">
      <c r="A21" s="401" t="s">
        <v>606</v>
      </c>
      <c r="B21" s="453"/>
      <c r="C21" s="453"/>
      <c r="D21" s="453"/>
      <c r="E21" s="400" t="s">
        <v>608</v>
      </c>
      <c r="F21" s="400"/>
      <c r="G21" s="426"/>
      <c r="H21" s="426"/>
    </row>
    <row r="22" spans="1:14">
      <c r="A22" s="182"/>
      <c r="B22" s="183"/>
      <c r="C22" s="183"/>
      <c r="D22" s="183"/>
      <c r="E22" s="183"/>
      <c r="F22" s="183"/>
      <c r="G22" s="424"/>
    </row>
    <row r="23" spans="1:14">
      <c r="A23" s="182"/>
      <c r="B23" s="183"/>
      <c r="C23" s="183"/>
      <c r="D23" s="183"/>
      <c r="E23" s="183"/>
      <c r="F23" s="183"/>
      <c r="G23" s="424"/>
    </row>
    <row r="24" spans="1:14">
      <c r="A24" s="182"/>
      <c r="B24" s="183"/>
      <c r="C24" s="183"/>
      <c r="D24" s="183"/>
      <c r="E24" s="183"/>
      <c r="F24" s="183"/>
      <c r="G24" s="424"/>
    </row>
    <row r="25" spans="1:14" s="192" customFormat="1" ht="12">
      <c r="A25" s="185" t="s">
        <v>635</v>
      </c>
      <c r="B25" s="186">
        <f>SUM(B14:B24)</f>
        <v>0</v>
      </c>
      <c r="C25" s="186">
        <f>SUM(C14:C24)</f>
        <v>0</v>
      </c>
      <c r="D25" s="186"/>
      <c r="E25" s="186"/>
      <c r="F25" s="186">
        <f>SUM(F14:F24)</f>
        <v>0</v>
      </c>
      <c r="G25" s="425"/>
    </row>
    <row r="26" spans="1:14">
      <c r="A26" s="191"/>
      <c r="B26" s="191"/>
      <c r="C26" s="191"/>
      <c r="D26" s="191"/>
      <c r="E26" s="191"/>
      <c r="F26" s="191"/>
    </row>
    <row r="27" spans="1:14">
      <c r="A27" s="13" t="s">
        <v>688</v>
      </c>
    </row>
    <row r="28" spans="1:14">
      <c r="B28" s="194"/>
      <c r="C28" s="194"/>
      <c r="D28" s="194"/>
      <c r="E28" s="194"/>
      <c r="F28" s="194"/>
      <c r="G28" s="194"/>
      <c r="H28" s="194"/>
      <c r="I28" s="194"/>
      <c r="J28" s="194"/>
      <c r="K28" s="194"/>
      <c r="L28" s="194"/>
      <c r="M28" s="194"/>
    </row>
    <row r="29" spans="1:14">
      <c r="B29" s="194"/>
      <c r="C29" s="194"/>
      <c r="D29" s="194"/>
      <c r="E29" s="194"/>
      <c r="F29" s="194"/>
      <c r="G29" s="194"/>
      <c r="H29" s="194"/>
      <c r="I29" s="194"/>
      <c r="J29" s="194"/>
      <c r="K29" s="194"/>
      <c r="L29" s="194"/>
      <c r="M29" s="194"/>
    </row>
    <row r="30" spans="1:14" ht="12">
      <c r="A30" s="187" t="s">
        <v>660</v>
      </c>
      <c r="K30" s="194"/>
      <c r="L30" s="194"/>
      <c r="M30" s="194"/>
    </row>
    <row r="31" spans="1:14" ht="12">
      <c r="A31" s="187"/>
      <c r="K31" s="194"/>
      <c r="L31" s="194"/>
      <c r="M31" s="194"/>
    </row>
    <row r="32" spans="1:14" ht="12" customHeight="1">
      <c r="A32" s="517" t="s">
        <v>599</v>
      </c>
      <c r="B32" s="514" t="s">
        <v>613</v>
      </c>
      <c r="C32" s="515"/>
      <c r="D32" s="515"/>
      <c r="E32" s="515"/>
      <c r="F32" s="516"/>
      <c r="G32" s="518" t="s">
        <v>653</v>
      </c>
      <c r="H32" s="518"/>
      <c r="I32" s="518"/>
      <c r="J32" s="518" t="s">
        <v>654</v>
      </c>
      <c r="K32" s="518"/>
      <c r="L32" s="518"/>
      <c r="M32" s="519" t="s">
        <v>614</v>
      </c>
      <c r="N32" s="519" t="s">
        <v>627</v>
      </c>
    </row>
    <row r="33" spans="1:15" ht="36">
      <c r="A33" s="517"/>
      <c r="B33" s="179" t="s">
        <v>600</v>
      </c>
      <c r="C33" s="179" t="s">
        <v>601</v>
      </c>
      <c r="D33" s="179" t="s">
        <v>0</v>
      </c>
      <c r="E33" s="179" t="s">
        <v>611</v>
      </c>
      <c r="F33" s="178" t="s">
        <v>612</v>
      </c>
      <c r="G33" s="179" t="s">
        <v>6</v>
      </c>
      <c r="H33" s="179" t="s">
        <v>419</v>
      </c>
      <c r="I33" s="179" t="s">
        <v>655</v>
      </c>
      <c r="J33" s="179" t="s">
        <v>6</v>
      </c>
      <c r="K33" s="179" t="s">
        <v>419</v>
      </c>
      <c r="L33" s="179" t="s">
        <v>656</v>
      </c>
      <c r="M33" s="519"/>
      <c r="N33" s="519"/>
    </row>
    <row r="34" spans="1:15" ht="11.4" customHeight="1">
      <c r="A34" s="517"/>
      <c r="B34" s="180" t="s">
        <v>1</v>
      </c>
      <c r="C34" s="180" t="s">
        <v>2</v>
      </c>
      <c r="D34" s="180" t="s">
        <v>3</v>
      </c>
      <c r="E34" s="180" t="s">
        <v>4</v>
      </c>
      <c r="F34" s="181" t="s">
        <v>691</v>
      </c>
      <c r="G34" s="408" t="s">
        <v>615</v>
      </c>
      <c r="H34" s="408" t="s">
        <v>9</v>
      </c>
      <c r="I34" s="408" t="s">
        <v>616</v>
      </c>
      <c r="J34" s="408" t="s">
        <v>7</v>
      </c>
      <c r="K34" s="408" t="s">
        <v>617</v>
      </c>
      <c r="L34" s="408" t="s">
        <v>618</v>
      </c>
      <c r="M34" s="408" t="s">
        <v>619</v>
      </c>
      <c r="N34" s="408" t="s">
        <v>628</v>
      </c>
    </row>
    <row r="35" spans="1:15" ht="11.4" customHeight="1">
      <c r="A35" s="195" t="s">
        <v>659</v>
      </c>
      <c r="B35" s="454"/>
      <c r="C35" s="409" t="s">
        <v>610</v>
      </c>
      <c r="D35" s="453"/>
      <c r="E35" s="411" t="s">
        <v>610</v>
      </c>
      <c r="F35" s="409"/>
      <c r="G35" s="409"/>
      <c r="H35" s="409"/>
      <c r="I35" s="409"/>
      <c r="J35" s="409"/>
      <c r="K35" s="409"/>
      <c r="L35" s="409"/>
      <c r="M35" s="409"/>
      <c r="N35" s="409"/>
      <c r="O35" s="404"/>
    </row>
    <row r="36" spans="1:15" ht="11.4" customHeight="1">
      <c r="A36" s="195" t="s">
        <v>649</v>
      </c>
      <c r="B36" s="454"/>
      <c r="C36" s="409" t="s">
        <v>610</v>
      </c>
      <c r="D36" s="453"/>
      <c r="E36" s="411" t="s">
        <v>610</v>
      </c>
      <c r="F36" s="409"/>
      <c r="G36" s="409"/>
      <c r="H36" s="409"/>
      <c r="I36" s="409"/>
      <c r="J36" s="409"/>
      <c r="K36" s="409"/>
      <c r="L36" s="409"/>
      <c r="M36" s="409"/>
      <c r="N36" s="409"/>
      <c r="O36" s="404"/>
    </row>
    <row r="37" spans="1:15" ht="25.2" customHeight="1">
      <c r="A37" s="410" t="s">
        <v>620</v>
      </c>
      <c r="B37" s="411" t="s">
        <v>610</v>
      </c>
      <c r="C37" s="453"/>
      <c r="D37" s="453"/>
      <c r="E37" s="411" t="s">
        <v>610</v>
      </c>
      <c r="F37" s="411"/>
      <c r="G37" s="411"/>
      <c r="H37" s="411"/>
      <c r="I37" s="411"/>
      <c r="J37" s="411"/>
      <c r="K37" s="411"/>
      <c r="L37" s="411"/>
      <c r="M37" s="411"/>
      <c r="N37" s="411"/>
      <c r="O37" s="405"/>
    </row>
    <row r="38" spans="1:15" ht="11.4" customHeight="1">
      <c r="A38" s="410" t="s">
        <v>621</v>
      </c>
      <c r="B38" s="411" t="s">
        <v>610</v>
      </c>
      <c r="C38" s="453"/>
      <c r="D38" s="453"/>
      <c r="E38" s="411" t="s">
        <v>610</v>
      </c>
      <c r="F38" s="411"/>
      <c r="G38" s="411"/>
      <c r="H38" s="411"/>
      <c r="I38" s="411"/>
      <c r="J38" s="411"/>
      <c r="K38" s="411"/>
      <c r="L38" s="411"/>
      <c r="M38" s="411"/>
      <c r="N38" s="411"/>
      <c r="O38" s="405"/>
    </row>
    <row r="39" spans="1:15" ht="22.8">
      <c r="A39" s="410" t="s">
        <v>622</v>
      </c>
      <c r="B39" s="411" t="s">
        <v>610</v>
      </c>
      <c r="C39" s="453"/>
      <c r="D39" s="453"/>
      <c r="E39" s="411" t="s">
        <v>610</v>
      </c>
      <c r="F39" s="411"/>
      <c r="G39" s="411"/>
      <c r="H39" s="411"/>
      <c r="I39" s="411"/>
      <c r="J39" s="411"/>
      <c r="K39" s="411"/>
      <c r="L39" s="411"/>
      <c r="M39" s="411"/>
      <c r="N39" s="411"/>
      <c r="O39" s="405"/>
    </row>
    <row r="40" spans="1:15" ht="22.8">
      <c r="A40" s="410" t="s">
        <v>623</v>
      </c>
      <c r="B40" s="411" t="s">
        <v>610</v>
      </c>
      <c r="C40" s="453"/>
      <c r="D40" s="453"/>
      <c r="E40" s="411" t="s">
        <v>610</v>
      </c>
      <c r="F40" s="411"/>
      <c r="G40" s="411"/>
      <c r="H40" s="411"/>
      <c r="I40" s="411"/>
      <c r="J40" s="411"/>
      <c r="K40" s="411"/>
      <c r="L40" s="411"/>
      <c r="M40" s="411"/>
      <c r="N40" s="411"/>
      <c r="O40" s="405"/>
    </row>
    <row r="41" spans="1:15">
      <c r="A41" s="410" t="s">
        <v>602</v>
      </c>
      <c r="B41" s="454"/>
      <c r="C41" s="454"/>
      <c r="D41" s="411" t="s">
        <v>610</v>
      </c>
      <c r="E41" s="411" t="s">
        <v>610</v>
      </c>
      <c r="F41" s="409"/>
      <c r="G41" s="409"/>
      <c r="H41" s="409"/>
      <c r="I41" s="409"/>
      <c r="J41" s="409"/>
      <c r="K41" s="409"/>
      <c r="L41" s="409"/>
      <c r="M41" s="409"/>
      <c r="N41" s="409"/>
      <c r="O41" s="404"/>
    </row>
    <row r="42" spans="1:15">
      <c r="A42" s="410" t="s">
        <v>624</v>
      </c>
      <c r="B42" s="454"/>
      <c r="C42" s="456"/>
      <c r="D42" s="411" t="s">
        <v>610</v>
      </c>
      <c r="E42" s="411" t="s">
        <v>610</v>
      </c>
      <c r="F42" s="409"/>
      <c r="G42" s="409"/>
      <c r="H42" s="409"/>
      <c r="I42" s="409"/>
      <c r="J42" s="409"/>
      <c r="K42" s="409"/>
      <c r="L42" s="409"/>
      <c r="M42" s="409"/>
      <c r="N42" s="409"/>
      <c r="O42" s="404"/>
    </row>
    <row r="43" spans="1:15" ht="12">
      <c r="A43" s="412" t="s">
        <v>625</v>
      </c>
      <c r="B43" s="455"/>
      <c r="C43" s="455"/>
      <c r="D43" s="413"/>
      <c r="E43" s="411" t="s">
        <v>610</v>
      </c>
      <c r="F43" s="413"/>
      <c r="G43" s="413"/>
      <c r="H43" s="413"/>
      <c r="I43" s="413"/>
      <c r="J43" s="413"/>
      <c r="K43" s="413"/>
      <c r="L43" s="413"/>
      <c r="M43" s="413"/>
      <c r="N43" s="413"/>
      <c r="O43" s="406"/>
    </row>
    <row r="44" spans="1:15">
      <c r="A44" s="195" t="s">
        <v>626</v>
      </c>
      <c r="B44" s="414" t="s">
        <v>610</v>
      </c>
      <c r="C44" s="414"/>
      <c r="D44" s="414"/>
      <c r="E44" s="411" t="s">
        <v>610</v>
      </c>
      <c r="F44" s="414"/>
      <c r="G44" s="414"/>
      <c r="H44" s="414"/>
      <c r="I44" s="414"/>
      <c r="J44" s="414"/>
      <c r="K44" s="414"/>
      <c r="L44" s="414"/>
      <c r="M44" s="414"/>
      <c r="N44" s="414"/>
      <c r="O44" s="407"/>
    </row>
    <row r="45" spans="1:15">
      <c r="K45" s="194"/>
      <c r="L45" s="194"/>
      <c r="M45" s="194"/>
    </row>
    <row r="46" spans="1:15">
      <c r="K46" s="194"/>
      <c r="L46" s="194"/>
      <c r="M46" s="194"/>
    </row>
    <row r="47" spans="1:15" ht="12">
      <c r="A47" s="187" t="s">
        <v>657</v>
      </c>
    </row>
    <row r="48" spans="1:15" ht="12">
      <c r="A48" s="187"/>
    </row>
    <row r="49" spans="1:4" ht="12">
      <c r="A49" s="403" t="s">
        <v>658</v>
      </c>
      <c r="B49" s="403" t="s">
        <v>633</v>
      </c>
      <c r="C49" s="403" t="s">
        <v>629</v>
      </c>
      <c r="D49" s="403" t="s">
        <v>634</v>
      </c>
    </row>
    <row r="50" spans="1:4">
      <c r="A50" s="427" t="s">
        <v>631</v>
      </c>
      <c r="B50" s="428"/>
      <c r="C50" s="429"/>
      <c r="D50" s="429"/>
    </row>
    <row r="51" spans="1:4" ht="22.8">
      <c r="A51" s="195" t="s">
        <v>659</v>
      </c>
      <c r="B51" s="430">
        <v>0</v>
      </c>
      <c r="C51" s="431" t="s">
        <v>650</v>
      </c>
      <c r="D51" s="432" t="s">
        <v>642</v>
      </c>
    </row>
    <row r="52" spans="1:4">
      <c r="A52" s="195" t="s">
        <v>649</v>
      </c>
      <c r="B52" s="430">
        <v>0</v>
      </c>
      <c r="C52" s="431" t="s">
        <v>610</v>
      </c>
      <c r="D52" s="431" t="s">
        <v>610</v>
      </c>
    </row>
    <row r="53" spans="1:4" ht="22.8">
      <c r="A53" s="410" t="s">
        <v>620</v>
      </c>
      <c r="B53" s="430">
        <v>0</v>
      </c>
      <c r="C53" s="431" t="s">
        <v>610</v>
      </c>
      <c r="D53" s="431" t="s">
        <v>610</v>
      </c>
    </row>
    <row r="54" spans="1:4" ht="22.8">
      <c r="A54" s="410" t="s">
        <v>621</v>
      </c>
      <c r="B54" s="430">
        <v>0</v>
      </c>
      <c r="C54" s="431" t="s">
        <v>610</v>
      </c>
      <c r="D54" s="431" t="s">
        <v>610</v>
      </c>
    </row>
    <row r="55" spans="1:4" ht="22.8">
      <c r="A55" s="410" t="s">
        <v>622</v>
      </c>
      <c r="B55" s="430">
        <v>0</v>
      </c>
      <c r="C55" s="431" t="s">
        <v>610</v>
      </c>
      <c r="D55" s="431" t="s">
        <v>610</v>
      </c>
    </row>
    <row r="56" spans="1:4" ht="22.8">
      <c r="A56" s="410" t="s">
        <v>623</v>
      </c>
      <c r="B56" s="430">
        <v>0</v>
      </c>
      <c r="C56" s="431" t="s">
        <v>610</v>
      </c>
      <c r="D56" s="431" t="s">
        <v>610</v>
      </c>
    </row>
    <row r="57" spans="1:4">
      <c r="A57" s="410" t="s">
        <v>602</v>
      </c>
      <c r="B57" s="430">
        <v>0</v>
      </c>
      <c r="C57" s="431" t="s">
        <v>610</v>
      </c>
      <c r="D57" s="431" t="s">
        <v>610</v>
      </c>
    </row>
    <row r="58" spans="1:4">
      <c r="A58" s="410" t="s">
        <v>624</v>
      </c>
      <c r="B58" s="430">
        <v>0</v>
      </c>
      <c r="C58" s="431" t="s">
        <v>610</v>
      </c>
      <c r="D58" s="431" t="s">
        <v>610</v>
      </c>
    </row>
    <row r="59" spans="1:4">
      <c r="A59" s="195" t="s">
        <v>626</v>
      </c>
      <c r="B59" s="430">
        <v>0</v>
      </c>
      <c r="C59" s="431" t="s">
        <v>610</v>
      </c>
      <c r="D59" s="431" t="s">
        <v>610</v>
      </c>
    </row>
    <row r="60" spans="1:4" ht="12">
      <c r="A60" s="415" t="s">
        <v>693</v>
      </c>
      <c r="B60" s="418">
        <f>SUM(B51:B59)</f>
        <v>0</v>
      </c>
      <c r="C60" s="431"/>
      <c r="D60" s="431"/>
    </row>
    <row r="61" spans="1:4" ht="22.8">
      <c r="A61" s="431" t="s">
        <v>671</v>
      </c>
      <c r="B61" s="430">
        <v>0</v>
      </c>
      <c r="C61" s="433" t="s">
        <v>640</v>
      </c>
      <c r="D61" s="432" t="s">
        <v>638</v>
      </c>
    </row>
    <row r="62" spans="1:4" s="466" customFormat="1">
      <c r="A62" s="431" t="s">
        <v>630</v>
      </c>
      <c r="B62" s="430">
        <v>0</v>
      </c>
      <c r="C62" s="431"/>
      <c r="D62" s="431"/>
    </row>
    <row r="63" spans="1:4">
      <c r="A63" s="431" t="s">
        <v>661</v>
      </c>
      <c r="B63" s="430">
        <v>0</v>
      </c>
      <c r="C63" s="431">
        <f>+C42</f>
        <v>0</v>
      </c>
      <c r="D63" s="431"/>
    </row>
    <row r="64" spans="1:4" ht="22.8">
      <c r="A64" s="431" t="s">
        <v>672</v>
      </c>
      <c r="B64" s="430">
        <v>0</v>
      </c>
      <c r="C64" s="434" t="s">
        <v>641</v>
      </c>
      <c r="D64" s="432" t="s">
        <v>639</v>
      </c>
    </row>
    <row r="65" spans="1:13">
      <c r="A65" s="431" t="s">
        <v>692</v>
      </c>
      <c r="B65" s="430">
        <v>0</v>
      </c>
      <c r="C65" s="431"/>
      <c r="D65" s="431"/>
    </row>
    <row r="66" spans="1:13" ht="12">
      <c r="A66" s="185" t="s">
        <v>632</v>
      </c>
      <c r="B66" s="417" t="s">
        <v>636</v>
      </c>
      <c r="C66" s="431"/>
      <c r="D66" s="429"/>
    </row>
    <row r="67" spans="1:13">
      <c r="A67" s="188" t="s">
        <v>680</v>
      </c>
    </row>
    <row r="68" spans="1:13">
      <c r="A68" s="190" t="s">
        <v>681</v>
      </c>
    </row>
    <row r="69" spans="1:13" ht="12">
      <c r="A69" s="416" t="s">
        <v>637</v>
      </c>
      <c r="B69" s="193"/>
      <c r="C69" s="193"/>
      <c r="D69" s="193"/>
      <c r="E69" s="193"/>
      <c r="F69" s="193"/>
      <c r="G69" s="193"/>
      <c r="H69" s="193"/>
      <c r="I69" s="193"/>
      <c r="J69" s="193"/>
      <c r="K69" s="193"/>
      <c r="L69" s="193"/>
      <c r="M69" s="193"/>
    </row>
    <row r="71" spans="1:13">
      <c r="G71" s="462"/>
    </row>
    <row r="72" spans="1:13">
      <c r="G72" s="462"/>
      <c r="H72" s="463"/>
    </row>
    <row r="73" spans="1:13">
      <c r="G73" s="462"/>
    </row>
    <row r="74" spans="1:13">
      <c r="G74" s="462"/>
    </row>
  </sheetData>
  <mergeCells count="13">
    <mergeCell ref="J32:L32"/>
    <mergeCell ref="M32:M33"/>
    <mergeCell ref="N32:N33"/>
    <mergeCell ref="U11:U12"/>
    <mergeCell ref="Q11:Q12"/>
    <mergeCell ref="K11:K12"/>
    <mergeCell ref="R11:T11"/>
    <mergeCell ref="F11:F12"/>
    <mergeCell ref="B11:E11"/>
    <mergeCell ref="B32:F32"/>
    <mergeCell ref="A32:A34"/>
    <mergeCell ref="G32:I32"/>
    <mergeCell ref="A11:A13"/>
  </mergeCells>
  <phoneticPr fontId="2" type="noConversion"/>
  <hyperlinks>
    <hyperlink ref="F2" location="INDICE!A1" display="Índice" xr:uid="{C9F4EB8C-E86E-4D61-83A1-6BBC7A157F5F}"/>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55C10-65CF-4FC4-AE36-2C693728082D}">
  <dimension ref="A1:I239"/>
  <sheetViews>
    <sheetView showGridLines="0" zoomScaleNormal="100" workbookViewId="0">
      <selection activeCell="A227" sqref="A227:H227"/>
    </sheetView>
  </sheetViews>
  <sheetFormatPr baseColWidth="10" defaultRowHeight="11.4"/>
  <cols>
    <col min="1" max="1" width="16.88671875" style="188" customWidth="1"/>
    <col min="2" max="2" width="54.88671875" style="188" customWidth="1"/>
    <col min="3" max="3" width="31.33203125" style="188" customWidth="1"/>
    <col min="4" max="4" width="11.5546875" style="188"/>
    <col min="5" max="5" width="11" style="188" customWidth="1"/>
    <col min="6" max="6" width="15" style="188" customWidth="1"/>
    <col min="7" max="7" width="15.5546875" style="188" customWidth="1"/>
    <col min="8" max="8" width="13.6640625" style="188" customWidth="1"/>
    <col min="9" max="256" width="11.5546875" style="188"/>
    <col min="257" max="257" width="16.88671875" style="188" customWidth="1"/>
    <col min="258" max="258" width="54.88671875" style="188" customWidth="1"/>
    <col min="259" max="259" width="31.33203125" style="188" customWidth="1"/>
    <col min="260" max="260" width="11.5546875" style="188"/>
    <col min="261" max="261" width="11" style="188" customWidth="1"/>
    <col min="262" max="262" width="11.5546875" style="188"/>
    <col min="263" max="263" width="15.5546875" style="188" customWidth="1"/>
    <col min="264" max="512" width="11.5546875" style="188"/>
    <col min="513" max="513" width="16.88671875" style="188" customWidth="1"/>
    <col min="514" max="514" width="54.88671875" style="188" customWidth="1"/>
    <col min="515" max="515" width="31.33203125" style="188" customWidth="1"/>
    <col min="516" max="516" width="11.5546875" style="188"/>
    <col min="517" max="517" width="11" style="188" customWidth="1"/>
    <col min="518" max="518" width="11.5546875" style="188"/>
    <col min="519" max="519" width="15.5546875" style="188" customWidth="1"/>
    <col min="520" max="768" width="11.5546875" style="188"/>
    <col min="769" max="769" width="16.88671875" style="188" customWidth="1"/>
    <col min="770" max="770" width="54.88671875" style="188" customWidth="1"/>
    <col min="771" max="771" width="31.33203125" style="188" customWidth="1"/>
    <col min="772" max="772" width="11.5546875" style="188"/>
    <col min="773" max="773" width="11" style="188" customWidth="1"/>
    <col min="774" max="774" width="11.5546875" style="188"/>
    <col min="775" max="775" width="15.5546875" style="188" customWidth="1"/>
    <col min="776" max="1024" width="11.5546875" style="188"/>
    <col min="1025" max="1025" width="16.88671875" style="188" customWidth="1"/>
    <col min="1026" max="1026" width="54.88671875" style="188" customWidth="1"/>
    <col min="1027" max="1027" width="31.33203125" style="188" customWidth="1"/>
    <col min="1028" max="1028" width="11.5546875" style="188"/>
    <col min="1029" max="1029" width="11" style="188" customWidth="1"/>
    <col min="1030" max="1030" width="11.5546875" style="188"/>
    <col min="1031" max="1031" width="15.5546875" style="188" customWidth="1"/>
    <col min="1032" max="1280" width="11.5546875" style="188"/>
    <col min="1281" max="1281" width="16.88671875" style="188" customWidth="1"/>
    <col min="1282" max="1282" width="54.88671875" style="188" customWidth="1"/>
    <col min="1283" max="1283" width="31.33203125" style="188" customWidth="1"/>
    <col min="1284" max="1284" width="11.5546875" style="188"/>
    <col min="1285" max="1285" width="11" style="188" customWidth="1"/>
    <col min="1286" max="1286" width="11.5546875" style="188"/>
    <col min="1287" max="1287" width="15.5546875" style="188" customWidth="1"/>
    <col min="1288" max="1536" width="11.5546875" style="188"/>
    <col min="1537" max="1537" width="16.88671875" style="188" customWidth="1"/>
    <col min="1538" max="1538" width="54.88671875" style="188" customWidth="1"/>
    <col min="1539" max="1539" width="31.33203125" style="188" customWidth="1"/>
    <col min="1540" max="1540" width="11.5546875" style="188"/>
    <col min="1541" max="1541" width="11" style="188" customWidth="1"/>
    <col min="1542" max="1542" width="11.5546875" style="188"/>
    <col min="1543" max="1543" width="15.5546875" style="188" customWidth="1"/>
    <col min="1544" max="1792" width="11.5546875" style="188"/>
    <col min="1793" max="1793" width="16.88671875" style="188" customWidth="1"/>
    <col min="1794" max="1794" width="54.88671875" style="188" customWidth="1"/>
    <col min="1795" max="1795" width="31.33203125" style="188" customWidth="1"/>
    <col min="1796" max="1796" width="11.5546875" style="188"/>
    <col min="1797" max="1797" width="11" style="188" customWidth="1"/>
    <col min="1798" max="1798" width="11.5546875" style="188"/>
    <col min="1799" max="1799" width="15.5546875" style="188" customWidth="1"/>
    <col min="1800" max="2048" width="11.5546875" style="188"/>
    <col min="2049" max="2049" width="16.88671875" style="188" customWidth="1"/>
    <col min="2050" max="2050" width="54.88671875" style="188" customWidth="1"/>
    <col min="2051" max="2051" width="31.33203125" style="188" customWidth="1"/>
    <col min="2052" max="2052" width="11.5546875" style="188"/>
    <col min="2053" max="2053" width="11" style="188" customWidth="1"/>
    <col min="2054" max="2054" width="11.5546875" style="188"/>
    <col min="2055" max="2055" width="15.5546875" style="188" customWidth="1"/>
    <col min="2056" max="2304" width="11.5546875" style="188"/>
    <col min="2305" max="2305" width="16.88671875" style="188" customWidth="1"/>
    <col min="2306" max="2306" width="54.88671875" style="188" customWidth="1"/>
    <col min="2307" max="2307" width="31.33203125" style="188" customWidth="1"/>
    <col min="2308" max="2308" width="11.5546875" style="188"/>
    <col min="2309" max="2309" width="11" style="188" customWidth="1"/>
    <col min="2310" max="2310" width="11.5546875" style="188"/>
    <col min="2311" max="2311" width="15.5546875" style="188" customWidth="1"/>
    <col min="2312" max="2560" width="11.5546875" style="188"/>
    <col min="2561" max="2561" width="16.88671875" style="188" customWidth="1"/>
    <col min="2562" max="2562" width="54.88671875" style="188" customWidth="1"/>
    <col min="2563" max="2563" width="31.33203125" style="188" customWidth="1"/>
    <col min="2564" max="2564" width="11.5546875" style="188"/>
    <col min="2565" max="2565" width="11" style="188" customWidth="1"/>
    <col min="2566" max="2566" width="11.5546875" style="188"/>
    <col min="2567" max="2567" width="15.5546875" style="188" customWidth="1"/>
    <col min="2568" max="2816" width="11.5546875" style="188"/>
    <col min="2817" max="2817" width="16.88671875" style="188" customWidth="1"/>
    <col min="2818" max="2818" width="54.88671875" style="188" customWidth="1"/>
    <col min="2819" max="2819" width="31.33203125" style="188" customWidth="1"/>
    <col min="2820" max="2820" width="11.5546875" style="188"/>
    <col min="2821" max="2821" width="11" style="188" customWidth="1"/>
    <col min="2822" max="2822" width="11.5546875" style="188"/>
    <col min="2823" max="2823" width="15.5546875" style="188" customWidth="1"/>
    <col min="2824" max="3072" width="11.5546875" style="188"/>
    <col min="3073" max="3073" width="16.88671875" style="188" customWidth="1"/>
    <col min="3074" max="3074" width="54.88671875" style="188" customWidth="1"/>
    <col min="3075" max="3075" width="31.33203125" style="188" customWidth="1"/>
    <col min="3076" max="3076" width="11.5546875" style="188"/>
    <col min="3077" max="3077" width="11" style="188" customWidth="1"/>
    <col min="3078" max="3078" width="11.5546875" style="188"/>
    <col min="3079" max="3079" width="15.5546875" style="188" customWidth="1"/>
    <col min="3080" max="3328" width="11.5546875" style="188"/>
    <col min="3329" max="3329" width="16.88671875" style="188" customWidth="1"/>
    <col min="3330" max="3330" width="54.88671875" style="188" customWidth="1"/>
    <col min="3331" max="3331" width="31.33203125" style="188" customWidth="1"/>
    <col min="3332" max="3332" width="11.5546875" style="188"/>
    <col min="3333" max="3333" width="11" style="188" customWidth="1"/>
    <col min="3334" max="3334" width="11.5546875" style="188"/>
    <col min="3335" max="3335" width="15.5546875" style="188" customWidth="1"/>
    <col min="3336" max="3584" width="11.5546875" style="188"/>
    <col min="3585" max="3585" width="16.88671875" style="188" customWidth="1"/>
    <col min="3586" max="3586" width="54.88671875" style="188" customWidth="1"/>
    <col min="3587" max="3587" width="31.33203125" style="188" customWidth="1"/>
    <col min="3588" max="3588" width="11.5546875" style="188"/>
    <col min="3589" max="3589" width="11" style="188" customWidth="1"/>
    <col min="3590" max="3590" width="11.5546875" style="188"/>
    <col min="3591" max="3591" width="15.5546875" style="188" customWidth="1"/>
    <col min="3592" max="3840" width="11.5546875" style="188"/>
    <col min="3841" max="3841" width="16.88671875" style="188" customWidth="1"/>
    <col min="3842" max="3842" width="54.88671875" style="188" customWidth="1"/>
    <col min="3843" max="3843" width="31.33203125" style="188" customWidth="1"/>
    <col min="3844" max="3844" width="11.5546875" style="188"/>
    <col min="3845" max="3845" width="11" style="188" customWidth="1"/>
    <col min="3846" max="3846" width="11.5546875" style="188"/>
    <col min="3847" max="3847" width="15.5546875" style="188" customWidth="1"/>
    <col min="3848" max="4096" width="11.5546875" style="188"/>
    <col min="4097" max="4097" width="16.88671875" style="188" customWidth="1"/>
    <col min="4098" max="4098" width="54.88671875" style="188" customWidth="1"/>
    <col min="4099" max="4099" width="31.33203125" style="188" customWidth="1"/>
    <col min="4100" max="4100" width="11.5546875" style="188"/>
    <col min="4101" max="4101" width="11" style="188" customWidth="1"/>
    <col min="4102" max="4102" width="11.5546875" style="188"/>
    <col min="4103" max="4103" width="15.5546875" style="188" customWidth="1"/>
    <col min="4104" max="4352" width="11.5546875" style="188"/>
    <col min="4353" max="4353" width="16.88671875" style="188" customWidth="1"/>
    <col min="4354" max="4354" width="54.88671875" style="188" customWidth="1"/>
    <col min="4355" max="4355" width="31.33203125" style="188" customWidth="1"/>
    <col min="4356" max="4356" width="11.5546875" style="188"/>
    <col min="4357" max="4357" width="11" style="188" customWidth="1"/>
    <col min="4358" max="4358" width="11.5546875" style="188"/>
    <col min="4359" max="4359" width="15.5546875" style="188" customWidth="1"/>
    <col min="4360" max="4608" width="11.5546875" style="188"/>
    <col min="4609" max="4609" width="16.88671875" style="188" customWidth="1"/>
    <col min="4610" max="4610" width="54.88671875" style="188" customWidth="1"/>
    <col min="4611" max="4611" width="31.33203125" style="188" customWidth="1"/>
    <col min="4612" max="4612" width="11.5546875" style="188"/>
    <col min="4613" max="4613" width="11" style="188" customWidth="1"/>
    <col min="4614" max="4614" width="11.5546875" style="188"/>
    <col min="4615" max="4615" width="15.5546875" style="188" customWidth="1"/>
    <col min="4616" max="4864" width="11.5546875" style="188"/>
    <col min="4865" max="4865" width="16.88671875" style="188" customWidth="1"/>
    <col min="4866" max="4866" width="54.88671875" style="188" customWidth="1"/>
    <col min="4867" max="4867" width="31.33203125" style="188" customWidth="1"/>
    <col min="4868" max="4868" width="11.5546875" style="188"/>
    <col min="4869" max="4869" width="11" style="188" customWidth="1"/>
    <col min="4870" max="4870" width="11.5546875" style="188"/>
    <col min="4871" max="4871" width="15.5546875" style="188" customWidth="1"/>
    <col min="4872" max="5120" width="11.5546875" style="188"/>
    <col min="5121" max="5121" width="16.88671875" style="188" customWidth="1"/>
    <col min="5122" max="5122" width="54.88671875" style="188" customWidth="1"/>
    <col min="5123" max="5123" width="31.33203125" style="188" customWidth="1"/>
    <col min="5124" max="5124" width="11.5546875" style="188"/>
    <col min="5125" max="5125" width="11" style="188" customWidth="1"/>
    <col min="5126" max="5126" width="11.5546875" style="188"/>
    <col min="5127" max="5127" width="15.5546875" style="188" customWidth="1"/>
    <col min="5128" max="5376" width="11.5546875" style="188"/>
    <col min="5377" max="5377" width="16.88671875" style="188" customWidth="1"/>
    <col min="5378" max="5378" width="54.88671875" style="188" customWidth="1"/>
    <col min="5379" max="5379" width="31.33203125" style="188" customWidth="1"/>
    <col min="5380" max="5380" width="11.5546875" style="188"/>
    <col min="5381" max="5381" width="11" style="188" customWidth="1"/>
    <col min="5382" max="5382" width="11.5546875" style="188"/>
    <col min="5383" max="5383" width="15.5546875" style="188" customWidth="1"/>
    <col min="5384" max="5632" width="11.5546875" style="188"/>
    <col min="5633" max="5633" width="16.88671875" style="188" customWidth="1"/>
    <col min="5634" max="5634" width="54.88671875" style="188" customWidth="1"/>
    <col min="5635" max="5635" width="31.33203125" style="188" customWidth="1"/>
    <col min="5636" max="5636" width="11.5546875" style="188"/>
    <col min="5637" max="5637" width="11" style="188" customWidth="1"/>
    <col min="5638" max="5638" width="11.5546875" style="188"/>
    <col min="5639" max="5639" width="15.5546875" style="188" customWidth="1"/>
    <col min="5640" max="5888" width="11.5546875" style="188"/>
    <col min="5889" max="5889" width="16.88671875" style="188" customWidth="1"/>
    <col min="5890" max="5890" width="54.88671875" style="188" customWidth="1"/>
    <col min="5891" max="5891" width="31.33203125" style="188" customWidth="1"/>
    <col min="5892" max="5892" width="11.5546875" style="188"/>
    <col min="5893" max="5893" width="11" style="188" customWidth="1"/>
    <col min="5894" max="5894" width="11.5546875" style="188"/>
    <col min="5895" max="5895" width="15.5546875" style="188" customWidth="1"/>
    <col min="5896" max="6144" width="11.5546875" style="188"/>
    <col min="6145" max="6145" width="16.88671875" style="188" customWidth="1"/>
    <col min="6146" max="6146" width="54.88671875" style="188" customWidth="1"/>
    <col min="6147" max="6147" width="31.33203125" style="188" customWidth="1"/>
    <col min="6148" max="6148" width="11.5546875" style="188"/>
    <col min="6149" max="6149" width="11" style="188" customWidth="1"/>
    <col min="6150" max="6150" width="11.5546875" style="188"/>
    <col min="6151" max="6151" width="15.5546875" style="188" customWidth="1"/>
    <col min="6152" max="6400" width="11.5546875" style="188"/>
    <col min="6401" max="6401" width="16.88671875" style="188" customWidth="1"/>
    <col min="6402" max="6402" width="54.88671875" style="188" customWidth="1"/>
    <col min="6403" max="6403" width="31.33203125" style="188" customWidth="1"/>
    <col min="6404" max="6404" width="11.5546875" style="188"/>
    <col min="6405" max="6405" width="11" style="188" customWidth="1"/>
    <col min="6406" max="6406" width="11.5546875" style="188"/>
    <col min="6407" max="6407" width="15.5546875" style="188" customWidth="1"/>
    <col min="6408" max="6656" width="11.5546875" style="188"/>
    <col min="6657" max="6657" width="16.88671875" style="188" customWidth="1"/>
    <col min="6658" max="6658" width="54.88671875" style="188" customWidth="1"/>
    <col min="6659" max="6659" width="31.33203125" style="188" customWidth="1"/>
    <col min="6660" max="6660" width="11.5546875" style="188"/>
    <col min="6661" max="6661" width="11" style="188" customWidth="1"/>
    <col min="6662" max="6662" width="11.5546875" style="188"/>
    <col min="6663" max="6663" width="15.5546875" style="188" customWidth="1"/>
    <col min="6664" max="6912" width="11.5546875" style="188"/>
    <col min="6913" max="6913" width="16.88671875" style="188" customWidth="1"/>
    <col min="6914" max="6914" width="54.88671875" style="188" customWidth="1"/>
    <col min="6915" max="6915" width="31.33203125" style="188" customWidth="1"/>
    <col min="6916" max="6916" width="11.5546875" style="188"/>
    <col min="6917" max="6917" width="11" style="188" customWidth="1"/>
    <col min="6918" max="6918" width="11.5546875" style="188"/>
    <col min="6919" max="6919" width="15.5546875" style="188" customWidth="1"/>
    <col min="6920" max="7168" width="11.5546875" style="188"/>
    <col min="7169" max="7169" width="16.88671875" style="188" customWidth="1"/>
    <col min="7170" max="7170" width="54.88671875" style="188" customWidth="1"/>
    <col min="7171" max="7171" width="31.33203125" style="188" customWidth="1"/>
    <col min="7172" max="7172" width="11.5546875" style="188"/>
    <col min="7173" max="7173" width="11" style="188" customWidth="1"/>
    <col min="7174" max="7174" width="11.5546875" style="188"/>
    <col min="7175" max="7175" width="15.5546875" style="188" customWidth="1"/>
    <col min="7176" max="7424" width="11.5546875" style="188"/>
    <col min="7425" max="7425" width="16.88671875" style="188" customWidth="1"/>
    <col min="7426" max="7426" width="54.88671875" style="188" customWidth="1"/>
    <col min="7427" max="7427" width="31.33203125" style="188" customWidth="1"/>
    <col min="7428" max="7428" width="11.5546875" style="188"/>
    <col min="7429" max="7429" width="11" style="188" customWidth="1"/>
    <col min="7430" max="7430" width="11.5546875" style="188"/>
    <col min="7431" max="7431" width="15.5546875" style="188" customWidth="1"/>
    <col min="7432" max="7680" width="11.5546875" style="188"/>
    <col min="7681" max="7681" width="16.88671875" style="188" customWidth="1"/>
    <col min="7682" max="7682" width="54.88671875" style="188" customWidth="1"/>
    <col min="7683" max="7683" width="31.33203125" style="188" customWidth="1"/>
    <col min="7684" max="7684" width="11.5546875" style="188"/>
    <col min="7685" max="7685" width="11" style="188" customWidth="1"/>
    <col min="7686" max="7686" width="11.5546875" style="188"/>
    <col min="7687" max="7687" width="15.5546875" style="188" customWidth="1"/>
    <col min="7688" max="7936" width="11.5546875" style="188"/>
    <col min="7937" max="7937" width="16.88671875" style="188" customWidth="1"/>
    <col min="7938" max="7938" width="54.88671875" style="188" customWidth="1"/>
    <col min="7939" max="7939" width="31.33203125" style="188" customWidth="1"/>
    <col min="7940" max="7940" width="11.5546875" style="188"/>
    <col min="7941" max="7941" width="11" style="188" customWidth="1"/>
    <col min="7942" max="7942" width="11.5546875" style="188"/>
    <col min="7943" max="7943" width="15.5546875" style="188" customWidth="1"/>
    <col min="7944" max="8192" width="11.5546875" style="188"/>
    <col min="8193" max="8193" width="16.88671875" style="188" customWidth="1"/>
    <col min="8194" max="8194" width="54.88671875" style="188" customWidth="1"/>
    <col min="8195" max="8195" width="31.33203125" style="188" customWidth="1"/>
    <col min="8196" max="8196" width="11.5546875" style="188"/>
    <col min="8197" max="8197" width="11" style="188" customWidth="1"/>
    <col min="8198" max="8198" width="11.5546875" style="188"/>
    <col min="8199" max="8199" width="15.5546875" style="188" customWidth="1"/>
    <col min="8200" max="8448" width="11.5546875" style="188"/>
    <col min="8449" max="8449" width="16.88671875" style="188" customWidth="1"/>
    <col min="8450" max="8450" width="54.88671875" style="188" customWidth="1"/>
    <col min="8451" max="8451" width="31.33203125" style="188" customWidth="1"/>
    <col min="8452" max="8452" width="11.5546875" style="188"/>
    <col min="8453" max="8453" width="11" style="188" customWidth="1"/>
    <col min="8454" max="8454" width="11.5546875" style="188"/>
    <col min="8455" max="8455" width="15.5546875" style="188" customWidth="1"/>
    <col min="8456" max="8704" width="11.5546875" style="188"/>
    <col min="8705" max="8705" width="16.88671875" style="188" customWidth="1"/>
    <col min="8706" max="8706" width="54.88671875" style="188" customWidth="1"/>
    <col min="8707" max="8707" width="31.33203125" style="188" customWidth="1"/>
    <col min="8708" max="8708" width="11.5546875" style="188"/>
    <col min="8709" max="8709" width="11" style="188" customWidth="1"/>
    <col min="8710" max="8710" width="11.5546875" style="188"/>
    <col min="8711" max="8711" width="15.5546875" style="188" customWidth="1"/>
    <col min="8712" max="8960" width="11.5546875" style="188"/>
    <col min="8961" max="8961" width="16.88671875" style="188" customWidth="1"/>
    <col min="8962" max="8962" width="54.88671875" style="188" customWidth="1"/>
    <col min="8963" max="8963" width="31.33203125" style="188" customWidth="1"/>
    <col min="8964" max="8964" width="11.5546875" style="188"/>
    <col min="8965" max="8965" width="11" style="188" customWidth="1"/>
    <col min="8966" max="8966" width="11.5546875" style="188"/>
    <col min="8967" max="8967" width="15.5546875" style="188" customWidth="1"/>
    <col min="8968" max="9216" width="11.5546875" style="188"/>
    <col min="9217" max="9217" width="16.88671875" style="188" customWidth="1"/>
    <col min="9218" max="9218" width="54.88671875" style="188" customWidth="1"/>
    <col min="9219" max="9219" width="31.33203125" style="188" customWidth="1"/>
    <col min="9220" max="9220" width="11.5546875" style="188"/>
    <col min="9221" max="9221" width="11" style="188" customWidth="1"/>
    <col min="9222" max="9222" width="11.5546875" style="188"/>
    <col min="9223" max="9223" width="15.5546875" style="188" customWidth="1"/>
    <col min="9224" max="9472" width="11.5546875" style="188"/>
    <col min="9473" max="9473" width="16.88671875" style="188" customWidth="1"/>
    <col min="9474" max="9474" width="54.88671875" style="188" customWidth="1"/>
    <col min="9475" max="9475" width="31.33203125" style="188" customWidth="1"/>
    <col min="9476" max="9476" width="11.5546875" style="188"/>
    <col min="9477" max="9477" width="11" style="188" customWidth="1"/>
    <col min="9478" max="9478" width="11.5546875" style="188"/>
    <col min="9479" max="9479" width="15.5546875" style="188" customWidth="1"/>
    <col min="9480" max="9728" width="11.5546875" style="188"/>
    <col min="9729" max="9729" width="16.88671875" style="188" customWidth="1"/>
    <col min="9730" max="9730" width="54.88671875" style="188" customWidth="1"/>
    <col min="9731" max="9731" width="31.33203125" style="188" customWidth="1"/>
    <col min="9732" max="9732" width="11.5546875" style="188"/>
    <col min="9733" max="9733" width="11" style="188" customWidth="1"/>
    <col min="9734" max="9734" width="11.5546875" style="188"/>
    <col min="9735" max="9735" width="15.5546875" style="188" customWidth="1"/>
    <col min="9736" max="9984" width="11.5546875" style="188"/>
    <col min="9985" max="9985" width="16.88671875" style="188" customWidth="1"/>
    <col min="9986" max="9986" width="54.88671875" style="188" customWidth="1"/>
    <col min="9987" max="9987" width="31.33203125" style="188" customWidth="1"/>
    <col min="9988" max="9988" width="11.5546875" style="188"/>
    <col min="9989" max="9989" width="11" style="188" customWidth="1"/>
    <col min="9990" max="9990" width="11.5546875" style="188"/>
    <col min="9991" max="9991" width="15.5546875" style="188" customWidth="1"/>
    <col min="9992" max="10240" width="11.5546875" style="188"/>
    <col min="10241" max="10241" width="16.88671875" style="188" customWidth="1"/>
    <col min="10242" max="10242" width="54.88671875" style="188" customWidth="1"/>
    <col min="10243" max="10243" width="31.33203125" style="188" customWidth="1"/>
    <col min="10244" max="10244" width="11.5546875" style="188"/>
    <col min="10245" max="10245" width="11" style="188" customWidth="1"/>
    <col min="10246" max="10246" width="11.5546875" style="188"/>
    <col min="10247" max="10247" width="15.5546875" style="188" customWidth="1"/>
    <col min="10248" max="10496" width="11.5546875" style="188"/>
    <col min="10497" max="10497" width="16.88671875" style="188" customWidth="1"/>
    <col min="10498" max="10498" width="54.88671875" style="188" customWidth="1"/>
    <col min="10499" max="10499" width="31.33203125" style="188" customWidth="1"/>
    <col min="10500" max="10500" width="11.5546875" style="188"/>
    <col min="10501" max="10501" width="11" style="188" customWidth="1"/>
    <col min="10502" max="10502" width="11.5546875" style="188"/>
    <col min="10503" max="10503" width="15.5546875" style="188" customWidth="1"/>
    <col min="10504" max="10752" width="11.5546875" style="188"/>
    <col min="10753" max="10753" width="16.88671875" style="188" customWidth="1"/>
    <col min="10754" max="10754" width="54.88671875" style="188" customWidth="1"/>
    <col min="10755" max="10755" width="31.33203125" style="188" customWidth="1"/>
    <col min="10756" max="10756" width="11.5546875" style="188"/>
    <col min="10757" max="10757" width="11" style="188" customWidth="1"/>
    <col min="10758" max="10758" width="11.5546875" style="188"/>
    <col min="10759" max="10759" width="15.5546875" style="188" customWidth="1"/>
    <col min="10760" max="11008" width="11.5546875" style="188"/>
    <col min="11009" max="11009" width="16.88671875" style="188" customWidth="1"/>
    <col min="11010" max="11010" width="54.88671875" style="188" customWidth="1"/>
    <col min="11011" max="11011" width="31.33203125" style="188" customWidth="1"/>
    <col min="11012" max="11012" width="11.5546875" style="188"/>
    <col min="11013" max="11013" width="11" style="188" customWidth="1"/>
    <col min="11014" max="11014" width="11.5546875" style="188"/>
    <col min="11015" max="11015" width="15.5546875" style="188" customWidth="1"/>
    <col min="11016" max="11264" width="11.5546875" style="188"/>
    <col min="11265" max="11265" width="16.88671875" style="188" customWidth="1"/>
    <col min="11266" max="11266" width="54.88671875" style="188" customWidth="1"/>
    <col min="11267" max="11267" width="31.33203125" style="188" customWidth="1"/>
    <col min="11268" max="11268" width="11.5546875" style="188"/>
    <col min="11269" max="11269" width="11" style="188" customWidth="1"/>
    <col min="11270" max="11270" width="11.5546875" style="188"/>
    <col min="11271" max="11271" width="15.5546875" style="188" customWidth="1"/>
    <col min="11272" max="11520" width="11.5546875" style="188"/>
    <col min="11521" max="11521" width="16.88671875" style="188" customWidth="1"/>
    <col min="11522" max="11522" width="54.88671875" style="188" customWidth="1"/>
    <col min="11523" max="11523" width="31.33203125" style="188" customWidth="1"/>
    <col min="11524" max="11524" width="11.5546875" style="188"/>
    <col min="11525" max="11525" width="11" style="188" customWidth="1"/>
    <col min="11526" max="11526" width="11.5546875" style="188"/>
    <col min="11527" max="11527" width="15.5546875" style="188" customWidth="1"/>
    <col min="11528" max="11776" width="11.5546875" style="188"/>
    <col min="11777" max="11777" width="16.88671875" style="188" customWidth="1"/>
    <col min="11778" max="11778" width="54.88671875" style="188" customWidth="1"/>
    <col min="11779" max="11779" width="31.33203125" style="188" customWidth="1"/>
    <col min="11780" max="11780" width="11.5546875" style="188"/>
    <col min="11781" max="11781" width="11" style="188" customWidth="1"/>
    <col min="11782" max="11782" width="11.5546875" style="188"/>
    <col min="11783" max="11783" width="15.5546875" style="188" customWidth="1"/>
    <col min="11784" max="12032" width="11.5546875" style="188"/>
    <col min="12033" max="12033" width="16.88671875" style="188" customWidth="1"/>
    <col min="12034" max="12034" width="54.88671875" style="188" customWidth="1"/>
    <col min="12035" max="12035" width="31.33203125" style="188" customWidth="1"/>
    <col min="12036" max="12036" width="11.5546875" style="188"/>
    <col min="12037" max="12037" width="11" style="188" customWidth="1"/>
    <col min="12038" max="12038" width="11.5546875" style="188"/>
    <col min="12039" max="12039" width="15.5546875" style="188" customWidth="1"/>
    <col min="12040" max="12288" width="11.5546875" style="188"/>
    <col min="12289" max="12289" width="16.88671875" style="188" customWidth="1"/>
    <col min="12290" max="12290" width="54.88671875" style="188" customWidth="1"/>
    <col min="12291" max="12291" width="31.33203125" style="188" customWidth="1"/>
    <col min="12292" max="12292" width="11.5546875" style="188"/>
    <col min="12293" max="12293" width="11" style="188" customWidth="1"/>
    <col min="12294" max="12294" width="11.5546875" style="188"/>
    <col min="12295" max="12295" width="15.5546875" style="188" customWidth="1"/>
    <col min="12296" max="12544" width="11.5546875" style="188"/>
    <col min="12545" max="12545" width="16.88671875" style="188" customWidth="1"/>
    <col min="12546" max="12546" width="54.88671875" style="188" customWidth="1"/>
    <col min="12547" max="12547" width="31.33203125" style="188" customWidth="1"/>
    <col min="12548" max="12548" width="11.5546875" style="188"/>
    <col min="12549" max="12549" width="11" style="188" customWidth="1"/>
    <col min="12550" max="12550" width="11.5546875" style="188"/>
    <col min="12551" max="12551" width="15.5546875" style="188" customWidth="1"/>
    <col min="12552" max="12800" width="11.5546875" style="188"/>
    <col min="12801" max="12801" width="16.88671875" style="188" customWidth="1"/>
    <col min="12802" max="12802" width="54.88671875" style="188" customWidth="1"/>
    <col min="12803" max="12803" width="31.33203125" style="188" customWidth="1"/>
    <col min="12804" max="12804" width="11.5546875" style="188"/>
    <col min="12805" max="12805" width="11" style="188" customWidth="1"/>
    <col min="12806" max="12806" width="11.5546875" style="188"/>
    <col min="12807" max="12807" width="15.5546875" style="188" customWidth="1"/>
    <col min="12808" max="13056" width="11.5546875" style="188"/>
    <col min="13057" max="13057" width="16.88671875" style="188" customWidth="1"/>
    <col min="13058" max="13058" width="54.88671875" style="188" customWidth="1"/>
    <col min="13059" max="13059" width="31.33203125" style="188" customWidth="1"/>
    <col min="13060" max="13060" width="11.5546875" style="188"/>
    <col min="13061" max="13061" width="11" style="188" customWidth="1"/>
    <col min="13062" max="13062" width="11.5546875" style="188"/>
    <col min="13063" max="13063" width="15.5546875" style="188" customWidth="1"/>
    <col min="13064" max="13312" width="11.5546875" style="188"/>
    <col min="13313" max="13313" width="16.88671875" style="188" customWidth="1"/>
    <col min="13314" max="13314" width="54.88671875" style="188" customWidth="1"/>
    <col min="13315" max="13315" width="31.33203125" style="188" customWidth="1"/>
    <col min="13316" max="13316" width="11.5546875" style="188"/>
    <col min="13317" max="13317" width="11" style="188" customWidth="1"/>
    <col min="13318" max="13318" width="11.5546875" style="188"/>
    <col min="13319" max="13319" width="15.5546875" style="188" customWidth="1"/>
    <col min="13320" max="13568" width="11.5546875" style="188"/>
    <col min="13569" max="13569" width="16.88671875" style="188" customWidth="1"/>
    <col min="13570" max="13570" width="54.88671875" style="188" customWidth="1"/>
    <col min="13571" max="13571" width="31.33203125" style="188" customWidth="1"/>
    <col min="13572" max="13572" width="11.5546875" style="188"/>
    <col min="13573" max="13573" width="11" style="188" customWidth="1"/>
    <col min="13574" max="13574" width="11.5546875" style="188"/>
    <col min="13575" max="13575" width="15.5546875" style="188" customWidth="1"/>
    <col min="13576" max="13824" width="11.5546875" style="188"/>
    <col min="13825" max="13825" width="16.88671875" style="188" customWidth="1"/>
    <col min="13826" max="13826" width="54.88671875" style="188" customWidth="1"/>
    <col min="13827" max="13827" width="31.33203125" style="188" customWidth="1"/>
    <col min="13828" max="13828" width="11.5546875" style="188"/>
    <col min="13829" max="13829" width="11" style="188" customWidth="1"/>
    <col min="13830" max="13830" width="11.5546875" style="188"/>
    <col min="13831" max="13831" width="15.5546875" style="188" customWidth="1"/>
    <col min="13832" max="14080" width="11.5546875" style="188"/>
    <col min="14081" max="14081" width="16.88671875" style="188" customWidth="1"/>
    <col min="14082" max="14082" width="54.88671875" style="188" customWidth="1"/>
    <col min="14083" max="14083" width="31.33203125" style="188" customWidth="1"/>
    <col min="14084" max="14084" width="11.5546875" style="188"/>
    <col min="14085" max="14085" width="11" style="188" customWidth="1"/>
    <col min="14086" max="14086" width="11.5546875" style="188"/>
    <col min="14087" max="14087" width="15.5546875" style="188" customWidth="1"/>
    <col min="14088" max="14336" width="11.5546875" style="188"/>
    <col min="14337" max="14337" width="16.88671875" style="188" customWidth="1"/>
    <col min="14338" max="14338" width="54.88671875" style="188" customWidth="1"/>
    <col min="14339" max="14339" width="31.33203125" style="188" customWidth="1"/>
    <col min="14340" max="14340" width="11.5546875" style="188"/>
    <col min="14341" max="14341" width="11" style="188" customWidth="1"/>
    <col min="14342" max="14342" width="11.5546875" style="188"/>
    <col min="14343" max="14343" width="15.5546875" style="188" customWidth="1"/>
    <col min="14344" max="14592" width="11.5546875" style="188"/>
    <col min="14593" max="14593" width="16.88671875" style="188" customWidth="1"/>
    <col min="14594" max="14594" width="54.88671875" style="188" customWidth="1"/>
    <col min="14595" max="14595" width="31.33203125" style="188" customWidth="1"/>
    <col min="14596" max="14596" width="11.5546875" style="188"/>
    <col min="14597" max="14597" width="11" style="188" customWidth="1"/>
    <col min="14598" max="14598" width="11.5546875" style="188"/>
    <col min="14599" max="14599" width="15.5546875" style="188" customWidth="1"/>
    <col min="14600" max="14848" width="11.5546875" style="188"/>
    <col min="14849" max="14849" width="16.88671875" style="188" customWidth="1"/>
    <col min="14850" max="14850" width="54.88671875" style="188" customWidth="1"/>
    <col min="14851" max="14851" width="31.33203125" style="188" customWidth="1"/>
    <col min="14852" max="14852" width="11.5546875" style="188"/>
    <col min="14853" max="14853" width="11" style="188" customWidth="1"/>
    <col min="14854" max="14854" width="11.5546875" style="188"/>
    <col min="14855" max="14855" width="15.5546875" style="188" customWidth="1"/>
    <col min="14856" max="15104" width="11.5546875" style="188"/>
    <col min="15105" max="15105" width="16.88671875" style="188" customWidth="1"/>
    <col min="15106" max="15106" width="54.88671875" style="188" customWidth="1"/>
    <col min="15107" max="15107" width="31.33203125" style="188" customWidth="1"/>
    <col min="15108" max="15108" width="11.5546875" style="188"/>
    <col min="15109" max="15109" width="11" style="188" customWidth="1"/>
    <col min="15110" max="15110" width="11.5546875" style="188"/>
    <col min="15111" max="15111" width="15.5546875" style="188" customWidth="1"/>
    <col min="15112" max="15360" width="11.5546875" style="188"/>
    <col min="15361" max="15361" width="16.88671875" style="188" customWidth="1"/>
    <col min="15362" max="15362" width="54.88671875" style="188" customWidth="1"/>
    <col min="15363" max="15363" width="31.33203125" style="188" customWidth="1"/>
    <col min="15364" max="15364" width="11.5546875" style="188"/>
    <col min="15365" max="15365" width="11" style="188" customWidth="1"/>
    <col min="15366" max="15366" width="11.5546875" style="188"/>
    <col min="15367" max="15367" width="15.5546875" style="188" customWidth="1"/>
    <col min="15368" max="15616" width="11.5546875" style="188"/>
    <col min="15617" max="15617" width="16.88671875" style="188" customWidth="1"/>
    <col min="15618" max="15618" width="54.88671875" style="188" customWidth="1"/>
    <col min="15619" max="15619" width="31.33203125" style="188" customWidth="1"/>
    <col min="15620" max="15620" width="11.5546875" style="188"/>
    <col min="15621" max="15621" width="11" style="188" customWidth="1"/>
    <col min="15622" max="15622" width="11.5546875" style="188"/>
    <col min="15623" max="15623" width="15.5546875" style="188" customWidth="1"/>
    <col min="15624" max="15872" width="11.5546875" style="188"/>
    <col min="15873" max="15873" width="16.88671875" style="188" customWidth="1"/>
    <col min="15874" max="15874" width="54.88671875" style="188" customWidth="1"/>
    <col min="15875" max="15875" width="31.33203125" style="188" customWidth="1"/>
    <col min="15876" max="15876" width="11.5546875" style="188"/>
    <col min="15877" max="15877" width="11" style="188" customWidth="1"/>
    <col min="15878" max="15878" width="11.5546875" style="188"/>
    <col min="15879" max="15879" width="15.5546875" style="188" customWidth="1"/>
    <col min="15880" max="16128" width="11.5546875" style="188"/>
    <col min="16129" max="16129" width="16.88671875" style="188" customWidth="1"/>
    <col min="16130" max="16130" width="54.88671875" style="188" customWidth="1"/>
    <col min="16131" max="16131" width="31.33203125" style="188" customWidth="1"/>
    <col min="16132" max="16132" width="11.5546875" style="188"/>
    <col min="16133" max="16133" width="11" style="188" customWidth="1"/>
    <col min="16134" max="16134" width="11.5546875" style="188"/>
    <col min="16135" max="16135" width="15.5546875" style="188" customWidth="1"/>
    <col min="16136" max="16384" width="11.5546875" style="188"/>
  </cols>
  <sheetData>
    <row r="1" spans="1:8" ht="12">
      <c r="A1" s="197" t="s">
        <v>11</v>
      </c>
      <c r="B1" s="197"/>
      <c r="C1" s="197"/>
      <c r="D1" s="198"/>
      <c r="E1" s="199"/>
      <c r="F1" s="163" t="s">
        <v>12</v>
      </c>
    </row>
    <row r="2" spans="1:8" ht="12">
      <c r="A2" s="198"/>
      <c r="B2" s="200"/>
      <c r="C2" s="200"/>
      <c r="D2" s="198"/>
      <c r="E2" s="198"/>
      <c r="F2" s="198"/>
    </row>
    <row r="3" spans="1:8" ht="12">
      <c r="A3" s="197" t="s">
        <v>13</v>
      </c>
      <c r="B3" s="201" t="s">
        <v>14</v>
      </c>
      <c r="C3" s="198"/>
      <c r="D3" s="198"/>
      <c r="E3" s="198"/>
      <c r="F3" s="198"/>
    </row>
    <row r="4" spans="1:8" ht="12">
      <c r="A4" s="197" t="s">
        <v>15</v>
      </c>
      <c r="B4" s="201" t="s">
        <v>16</v>
      </c>
      <c r="C4" s="198"/>
      <c r="D4" s="198"/>
      <c r="E4" s="198"/>
      <c r="F4" s="198"/>
    </row>
    <row r="5" spans="1:8" ht="12">
      <c r="A5" s="197" t="s">
        <v>65</v>
      </c>
      <c r="B5" s="201">
        <v>2025</v>
      </c>
      <c r="C5" s="198"/>
      <c r="D5" s="198"/>
      <c r="E5" s="198"/>
      <c r="F5" s="198"/>
    </row>
    <row r="6" spans="1:8" ht="12">
      <c r="A6" s="198"/>
      <c r="B6" s="200"/>
      <c r="C6" s="200"/>
      <c r="D6" s="198"/>
      <c r="E6" s="198"/>
      <c r="F6" s="198"/>
    </row>
    <row r="7" spans="1:8" ht="12">
      <c r="A7" s="197" t="s">
        <v>42</v>
      </c>
      <c r="B7" s="197"/>
      <c r="C7" s="197"/>
      <c r="D7" s="198"/>
      <c r="E7" s="199"/>
      <c r="F7" s="198"/>
    </row>
    <row r="8" spans="1:8" ht="12">
      <c r="A8" s="200" t="s">
        <v>66</v>
      </c>
      <c r="B8" s="197"/>
      <c r="C8" s="197"/>
      <c r="D8" s="198"/>
      <c r="E8" s="198"/>
      <c r="F8" s="198"/>
    </row>
    <row r="9" spans="1:8" ht="12">
      <c r="A9" s="200"/>
      <c r="B9" s="197"/>
      <c r="C9" s="197"/>
      <c r="D9" s="198"/>
      <c r="E9" s="198"/>
      <c r="F9" s="198"/>
    </row>
    <row r="10" spans="1:8" ht="12">
      <c r="A10" s="200"/>
      <c r="B10" s="197"/>
      <c r="C10" s="197"/>
      <c r="D10" s="198"/>
      <c r="E10" s="198"/>
      <c r="F10" s="198"/>
    </row>
    <row r="11" spans="1:8" ht="12">
      <c r="A11" s="202" t="s">
        <v>67</v>
      </c>
      <c r="B11" s="203"/>
      <c r="C11" s="203"/>
      <c r="D11" s="198"/>
      <c r="E11" s="198"/>
      <c r="F11" s="198"/>
    </row>
    <row r="12" spans="1:8" ht="12">
      <c r="A12" s="197" t="s">
        <v>68</v>
      </c>
      <c r="B12" s="203"/>
      <c r="C12" s="203"/>
      <c r="D12" s="198"/>
      <c r="E12" s="198"/>
      <c r="F12" s="198"/>
    </row>
    <row r="13" spans="1:8" ht="12">
      <c r="A13" s="197"/>
      <c r="B13" s="203"/>
      <c r="C13" s="203"/>
      <c r="D13" s="198"/>
      <c r="E13" s="198"/>
      <c r="F13" s="198"/>
    </row>
    <row r="14" spans="1:8" ht="48">
      <c r="A14" s="235" t="s">
        <v>501</v>
      </c>
      <c r="B14" s="522" t="s">
        <v>57</v>
      </c>
      <c r="C14" s="522"/>
      <c r="D14" s="522"/>
      <c r="E14" s="204" t="s">
        <v>69</v>
      </c>
      <c r="F14" s="204" t="s">
        <v>502</v>
      </c>
      <c r="G14" s="204" t="s">
        <v>71</v>
      </c>
      <c r="H14" s="397"/>
    </row>
    <row r="15" spans="1:8">
      <c r="A15" s="214">
        <v>7992</v>
      </c>
      <c r="B15" s="523" t="s">
        <v>72</v>
      </c>
      <c r="C15" s="523"/>
      <c r="D15" s="523"/>
      <c r="E15" s="206" t="s">
        <v>30</v>
      </c>
      <c r="F15" s="207">
        <v>0</v>
      </c>
      <c r="G15" s="191"/>
    </row>
    <row r="16" spans="1:8">
      <c r="A16" s="214">
        <v>7185</v>
      </c>
      <c r="B16" s="523" t="s">
        <v>73</v>
      </c>
      <c r="C16" s="523"/>
      <c r="D16" s="523"/>
      <c r="E16" s="206" t="s">
        <v>74</v>
      </c>
      <c r="F16" s="207">
        <v>0</v>
      </c>
      <c r="G16" s="191"/>
    </row>
    <row r="17" spans="1:7" ht="12">
      <c r="A17" s="398" t="s">
        <v>75</v>
      </c>
      <c r="B17" s="524" t="s">
        <v>76</v>
      </c>
      <c r="C17" s="524"/>
      <c r="D17" s="524"/>
      <c r="E17" s="210" t="s">
        <v>77</v>
      </c>
      <c r="F17" s="211">
        <f>+F15-F16</f>
        <v>0</v>
      </c>
      <c r="G17" s="191"/>
    </row>
    <row r="18" spans="1:7">
      <c r="A18" s="214" t="s">
        <v>75</v>
      </c>
      <c r="B18" s="523" t="s">
        <v>503</v>
      </c>
      <c r="C18" s="523"/>
      <c r="D18" s="523"/>
      <c r="E18" s="206" t="s">
        <v>78</v>
      </c>
      <c r="F18" s="212">
        <v>0.02</v>
      </c>
      <c r="G18" s="191"/>
    </row>
    <row r="19" spans="1:7" ht="12">
      <c r="A19" s="398" t="s">
        <v>75</v>
      </c>
      <c r="B19" s="524" t="s">
        <v>79</v>
      </c>
      <c r="C19" s="524"/>
      <c r="D19" s="524"/>
      <c r="E19" s="210" t="s">
        <v>80</v>
      </c>
      <c r="F19" s="213">
        <f>F17*F18</f>
        <v>0</v>
      </c>
      <c r="G19" s="191"/>
    </row>
    <row r="20" spans="1:7">
      <c r="A20" s="214"/>
      <c r="B20" s="523"/>
      <c r="C20" s="523"/>
      <c r="D20" s="523"/>
      <c r="E20" s="206"/>
      <c r="F20" s="207"/>
      <c r="G20" s="191"/>
    </row>
    <row r="21" spans="1:7">
      <c r="A21" s="214">
        <v>7185</v>
      </c>
      <c r="B21" s="523" t="s">
        <v>73</v>
      </c>
      <c r="C21" s="523"/>
      <c r="D21" s="523"/>
      <c r="E21" s="206" t="s">
        <v>81</v>
      </c>
      <c r="F21" s="216">
        <v>0</v>
      </c>
      <c r="G21" s="191"/>
    </row>
    <row r="22" spans="1:7">
      <c r="A22" s="214">
        <v>7186</v>
      </c>
      <c r="B22" s="523" t="s">
        <v>82</v>
      </c>
      <c r="C22" s="523"/>
      <c r="D22" s="523"/>
      <c r="E22" s="206" t="s">
        <v>83</v>
      </c>
      <c r="F22" s="216">
        <v>0</v>
      </c>
      <c r="G22" s="191"/>
    </row>
    <row r="23" spans="1:7" ht="12">
      <c r="A23" s="398" t="s">
        <v>75</v>
      </c>
      <c r="B23" s="524" t="s">
        <v>84</v>
      </c>
      <c r="C23" s="524"/>
      <c r="D23" s="524"/>
      <c r="E23" s="210" t="s">
        <v>85</v>
      </c>
      <c r="F23" s="213">
        <f>+F21-F22</f>
        <v>0</v>
      </c>
      <c r="G23" s="191"/>
    </row>
    <row r="24" spans="1:7">
      <c r="A24" s="214"/>
      <c r="B24" s="523"/>
      <c r="C24" s="523"/>
      <c r="D24" s="523"/>
      <c r="E24" s="206"/>
      <c r="F24" s="216"/>
      <c r="G24" s="191"/>
    </row>
    <row r="25" spans="1:7" ht="12">
      <c r="A25" s="235" t="s">
        <v>75</v>
      </c>
      <c r="B25" s="525" t="s">
        <v>504</v>
      </c>
      <c r="C25" s="525"/>
      <c r="D25" s="525"/>
      <c r="E25" s="217" t="s">
        <v>86</v>
      </c>
      <c r="F25" s="218">
        <f>IF((F23-F19)&lt;=0,0,(F23-F19))</f>
        <v>0</v>
      </c>
      <c r="G25" s="191"/>
    </row>
    <row r="28" spans="1:7">
      <c r="A28" s="202" t="s">
        <v>87</v>
      </c>
      <c r="B28" s="219"/>
      <c r="C28" s="219"/>
      <c r="D28" s="198"/>
      <c r="E28" s="198"/>
      <c r="F28" s="198"/>
    </row>
    <row r="29" spans="1:7" ht="12">
      <c r="A29" s="197" t="s">
        <v>88</v>
      </c>
      <c r="B29" s="203"/>
      <c r="C29" s="197"/>
      <c r="D29" s="197"/>
      <c r="E29" s="198"/>
      <c r="F29" s="198"/>
    </row>
    <row r="30" spans="1:7">
      <c r="A30" s="198"/>
      <c r="B30" s="219"/>
      <c r="C30" s="198"/>
      <c r="D30" s="198"/>
      <c r="E30" s="198"/>
      <c r="F30" s="198"/>
    </row>
    <row r="31" spans="1:7" ht="48">
      <c r="A31" s="204" t="s">
        <v>501</v>
      </c>
      <c r="B31" s="522" t="s">
        <v>57</v>
      </c>
      <c r="C31" s="522"/>
      <c r="D31" s="522"/>
      <c r="E31" s="204" t="s">
        <v>69</v>
      </c>
      <c r="F31" s="204" t="s">
        <v>70</v>
      </c>
      <c r="G31" s="204" t="s">
        <v>23</v>
      </c>
    </row>
    <row r="32" spans="1:7">
      <c r="A32" s="220">
        <v>6999</v>
      </c>
      <c r="B32" s="523" t="s">
        <v>89</v>
      </c>
      <c r="C32" s="523"/>
      <c r="D32" s="523"/>
      <c r="E32" s="206" t="s">
        <v>30</v>
      </c>
      <c r="F32" s="221">
        <v>0</v>
      </c>
      <c r="G32" s="191"/>
    </row>
    <row r="33" spans="1:7">
      <c r="A33" s="220">
        <v>804</v>
      </c>
      <c r="B33" s="523" t="s">
        <v>60</v>
      </c>
      <c r="C33" s="523"/>
      <c r="D33" s="523"/>
      <c r="E33" s="206" t="s">
        <v>74</v>
      </c>
      <c r="F33" s="221">
        <v>0</v>
      </c>
      <c r="G33" s="191"/>
    </row>
    <row r="34" spans="1:7">
      <c r="A34" s="220">
        <v>805</v>
      </c>
      <c r="B34" s="523" t="s">
        <v>61</v>
      </c>
      <c r="C34" s="523"/>
      <c r="D34" s="523"/>
      <c r="E34" s="206" t="s">
        <v>90</v>
      </c>
      <c r="F34" s="221">
        <v>0</v>
      </c>
      <c r="G34" s="191"/>
    </row>
    <row r="35" spans="1:7">
      <c r="A35" s="220">
        <v>812</v>
      </c>
      <c r="B35" s="523" t="s">
        <v>62</v>
      </c>
      <c r="C35" s="523"/>
      <c r="D35" s="523"/>
      <c r="E35" s="206" t="s">
        <v>78</v>
      </c>
      <c r="F35" s="221">
        <v>0</v>
      </c>
      <c r="G35" s="191"/>
    </row>
    <row r="36" spans="1:7">
      <c r="A36" s="220">
        <v>1116</v>
      </c>
      <c r="B36" s="523" t="s">
        <v>91</v>
      </c>
      <c r="C36" s="523"/>
      <c r="D36" s="523"/>
      <c r="E36" s="206" t="s">
        <v>92</v>
      </c>
      <c r="F36" s="221">
        <v>0</v>
      </c>
      <c r="G36" s="191"/>
    </row>
    <row r="37" spans="1:7" ht="21" customHeight="1">
      <c r="A37" s="220">
        <v>828</v>
      </c>
      <c r="B37" s="523" t="s">
        <v>93</v>
      </c>
      <c r="C37" s="523"/>
      <c r="D37" s="523"/>
      <c r="E37" s="206" t="s">
        <v>81</v>
      </c>
      <c r="F37" s="221">
        <v>0</v>
      </c>
      <c r="G37" s="191"/>
    </row>
    <row r="38" spans="1:7">
      <c r="A38" s="220">
        <v>834</v>
      </c>
      <c r="B38" s="523" t="s">
        <v>505</v>
      </c>
      <c r="C38" s="523"/>
      <c r="D38" s="523"/>
      <c r="E38" s="206" t="s">
        <v>83</v>
      </c>
      <c r="F38" s="221">
        <v>0</v>
      </c>
      <c r="G38" s="191"/>
    </row>
    <row r="39" spans="1:7">
      <c r="A39" s="220">
        <v>1117</v>
      </c>
      <c r="B39" s="523" t="s">
        <v>94</v>
      </c>
      <c r="C39" s="523"/>
      <c r="D39" s="523"/>
      <c r="E39" s="206" t="s">
        <v>95</v>
      </c>
      <c r="F39" s="221">
        <v>0</v>
      </c>
      <c r="G39" s="191"/>
    </row>
    <row r="40" spans="1:7" ht="22.95" customHeight="1">
      <c r="A40" s="220">
        <v>829</v>
      </c>
      <c r="B40" s="523" t="s">
        <v>96</v>
      </c>
      <c r="C40" s="523"/>
      <c r="D40" s="523"/>
      <c r="E40" s="206" t="s">
        <v>97</v>
      </c>
      <c r="F40" s="221">
        <v>0</v>
      </c>
      <c r="G40" s="191"/>
    </row>
    <row r="41" spans="1:7">
      <c r="A41" s="220">
        <v>835</v>
      </c>
      <c r="B41" s="523" t="s">
        <v>506</v>
      </c>
      <c r="C41" s="523"/>
      <c r="D41" s="523"/>
      <c r="E41" s="206" t="s">
        <v>98</v>
      </c>
      <c r="F41" s="221">
        <v>0</v>
      </c>
      <c r="G41" s="191"/>
    </row>
    <row r="42" spans="1:7" ht="36">
      <c r="A42" s="208" t="s">
        <v>75</v>
      </c>
      <c r="B42" s="524" t="s">
        <v>99</v>
      </c>
      <c r="C42" s="524"/>
      <c r="D42" s="524"/>
      <c r="E42" s="210" t="s">
        <v>100</v>
      </c>
      <c r="F42" s="213">
        <f>+F32-F33-F34-F35-F36-F37-F38+F39+F40+F41</f>
        <v>0</v>
      </c>
      <c r="G42" s="191"/>
    </row>
    <row r="43" spans="1:7">
      <c r="A43" s="205" t="s">
        <v>75</v>
      </c>
      <c r="B43" s="523" t="s">
        <v>101</v>
      </c>
      <c r="C43" s="523"/>
      <c r="D43" s="523"/>
      <c r="E43" s="206" t="s">
        <v>102</v>
      </c>
      <c r="F43" s="222">
        <v>0.03</v>
      </c>
      <c r="G43" s="191"/>
    </row>
    <row r="44" spans="1:7" ht="12">
      <c r="A44" s="208" t="s">
        <v>75</v>
      </c>
      <c r="B44" s="524" t="s">
        <v>103</v>
      </c>
      <c r="C44" s="524"/>
      <c r="D44" s="524"/>
      <c r="E44" s="210" t="s">
        <v>104</v>
      </c>
      <c r="F44" s="223">
        <f>+F42*F43</f>
        <v>0</v>
      </c>
      <c r="G44" s="191"/>
    </row>
    <row r="45" spans="1:7" ht="12">
      <c r="A45" s="224"/>
      <c r="B45" s="526"/>
      <c r="C45" s="526"/>
      <c r="D45" s="526"/>
      <c r="E45" s="225"/>
      <c r="F45" s="226"/>
      <c r="G45" s="191"/>
    </row>
    <row r="46" spans="1:7">
      <c r="A46" s="205">
        <v>7182</v>
      </c>
      <c r="B46" s="523" t="s">
        <v>105</v>
      </c>
      <c r="C46" s="523"/>
      <c r="D46" s="523"/>
      <c r="E46" s="206" t="s">
        <v>106</v>
      </c>
      <c r="F46" s="221">
        <v>0</v>
      </c>
      <c r="G46" s="191"/>
    </row>
    <row r="47" spans="1:7">
      <c r="A47" s="205">
        <v>7183</v>
      </c>
      <c r="B47" s="523" t="s">
        <v>107</v>
      </c>
      <c r="C47" s="523"/>
      <c r="D47" s="523"/>
      <c r="E47" s="206" t="s">
        <v>108</v>
      </c>
      <c r="F47" s="221">
        <v>0</v>
      </c>
      <c r="G47" s="191"/>
    </row>
    <row r="48" spans="1:7" ht="12">
      <c r="A48" s="208" t="s">
        <v>75</v>
      </c>
      <c r="B48" s="524" t="s">
        <v>109</v>
      </c>
      <c r="C48" s="524"/>
      <c r="D48" s="524"/>
      <c r="E48" s="210" t="s">
        <v>110</v>
      </c>
      <c r="F48" s="223">
        <f>+F46-F47</f>
        <v>0</v>
      </c>
      <c r="G48" s="191"/>
    </row>
    <row r="49" spans="1:7" ht="12">
      <c r="A49" s="224"/>
      <c r="B49" s="526"/>
      <c r="C49" s="526"/>
      <c r="D49" s="526"/>
      <c r="E49" s="225"/>
      <c r="F49" s="226"/>
      <c r="G49" s="191"/>
    </row>
    <row r="50" spans="1:7" ht="12">
      <c r="A50" s="227" t="s">
        <v>75</v>
      </c>
      <c r="B50" s="525" t="s">
        <v>507</v>
      </c>
      <c r="C50" s="525"/>
      <c r="D50" s="525"/>
      <c r="E50" s="217" t="s">
        <v>111</v>
      </c>
      <c r="F50" s="218">
        <f>IF((F48-F44)&lt;=0,0,(F48-F44))</f>
        <v>0</v>
      </c>
      <c r="G50" s="191"/>
    </row>
    <row r="51" spans="1:7">
      <c r="A51" s="198"/>
      <c r="B51" s="219"/>
      <c r="C51" s="219"/>
      <c r="D51" s="198"/>
      <c r="E51" s="198"/>
      <c r="F51" s="198"/>
    </row>
    <row r="52" spans="1:7">
      <c r="A52" s="202" t="s">
        <v>112</v>
      </c>
      <c r="B52" s="219"/>
      <c r="C52" s="219"/>
      <c r="D52" s="193"/>
      <c r="E52" s="193"/>
      <c r="F52" s="198"/>
    </row>
    <row r="53" spans="1:7" ht="12">
      <c r="A53" s="197" t="s">
        <v>113</v>
      </c>
      <c r="B53" s="219"/>
      <c r="C53" s="219"/>
      <c r="D53" s="198"/>
      <c r="E53" s="198"/>
      <c r="F53" s="198"/>
    </row>
    <row r="54" spans="1:7" ht="12">
      <c r="A54" s="197"/>
      <c r="B54" s="219"/>
      <c r="C54" s="219"/>
      <c r="D54" s="198"/>
      <c r="E54" s="198"/>
      <c r="F54" s="198"/>
    </row>
    <row r="55" spans="1:7" ht="48">
      <c r="A55" s="204" t="s">
        <v>501</v>
      </c>
      <c r="B55" s="522" t="s">
        <v>57</v>
      </c>
      <c r="C55" s="522"/>
      <c r="D55" s="522"/>
      <c r="E55" s="204" t="s">
        <v>69</v>
      </c>
      <c r="F55" s="204" t="s">
        <v>70</v>
      </c>
      <c r="G55" s="204" t="s">
        <v>23</v>
      </c>
    </row>
    <row r="56" spans="1:7">
      <c r="A56" s="220" t="s">
        <v>75</v>
      </c>
      <c r="B56" s="523" t="s">
        <v>114</v>
      </c>
      <c r="C56" s="523"/>
      <c r="D56" s="523"/>
      <c r="E56" s="206" t="s">
        <v>30</v>
      </c>
      <c r="F56" s="228">
        <v>0</v>
      </c>
      <c r="G56" s="191"/>
    </row>
    <row r="57" spans="1:7">
      <c r="A57" s="205" t="s">
        <v>115</v>
      </c>
      <c r="B57" s="523" t="s">
        <v>116</v>
      </c>
      <c r="C57" s="523"/>
      <c r="D57" s="523"/>
      <c r="E57" s="206" t="s">
        <v>74</v>
      </c>
      <c r="F57" s="229">
        <v>0</v>
      </c>
      <c r="G57" s="191"/>
    </row>
    <row r="58" spans="1:7" ht="30" customHeight="1">
      <c r="A58" s="208" t="s">
        <v>75</v>
      </c>
      <c r="B58" s="524" t="s">
        <v>117</v>
      </c>
      <c r="C58" s="524"/>
      <c r="D58" s="524"/>
      <c r="E58" s="210" t="s">
        <v>118</v>
      </c>
      <c r="F58" s="230">
        <f>+F56+F57</f>
        <v>0</v>
      </c>
      <c r="G58" s="191"/>
    </row>
    <row r="59" spans="1:7" ht="12">
      <c r="A59" s="208" t="s">
        <v>75</v>
      </c>
      <c r="B59" s="523" t="s">
        <v>119</v>
      </c>
      <c r="C59" s="523"/>
      <c r="D59" s="523"/>
      <c r="E59" s="206" t="s">
        <v>78</v>
      </c>
      <c r="F59" s="231">
        <v>0.05</v>
      </c>
      <c r="G59" s="191"/>
    </row>
    <row r="60" spans="1:7" ht="12">
      <c r="A60" s="208" t="s">
        <v>75</v>
      </c>
      <c r="B60" s="524" t="s">
        <v>120</v>
      </c>
      <c r="C60" s="524"/>
      <c r="D60" s="524"/>
      <c r="E60" s="210" t="s">
        <v>80</v>
      </c>
      <c r="F60" s="230">
        <f>+IF(F56&lt;=0,0,F58*F59)</f>
        <v>0</v>
      </c>
      <c r="G60" s="191"/>
    </row>
    <row r="61" spans="1:7">
      <c r="A61" s="224"/>
      <c r="B61" s="526"/>
      <c r="C61" s="526"/>
      <c r="D61" s="526"/>
      <c r="E61" s="232"/>
      <c r="F61" s="233"/>
      <c r="G61" s="191"/>
    </row>
    <row r="62" spans="1:7">
      <c r="A62" s="205" t="s">
        <v>115</v>
      </c>
      <c r="B62" s="523" t="s">
        <v>116</v>
      </c>
      <c r="C62" s="523"/>
      <c r="D62" s="523"/>
      <c r="E62" s="206" t="s">
        <v>81</v>
      </c>
      <c r="F62" s="229">
        <v>0</v>
      </c>
      <c r="G62" s="191"/>
    </row>
    <row r="63" spans="1:7">
      <c r="A63" s="205">
        <v>7207</v>
      </c>
      <c r="B63" s="523" t="s">
        <v>121</v>
      </c>
      <c r="C63" s="523"/>
      <c r="D63" s="523"/>
      <c r="E63" s="206" t="s">
        <v>83</v>
      </c>
      <c r="F63" s="229">
        <v>0</v>
      </c>
      <c r="G63" s="191"/>
    </row>
    <row r="64" spans="1:7" ht="16.2" customHeight="1">
      <c r="A64" s="208" t="s">
        <v>75</v>
      </c>
      <c r="B64" s="524" t="s">
        <v>122</v>
      </c>
      <c r="C64" s="524"/>
      <c r="D64" s="524"/>
      <c r="E64" s="210" t="s">
        <v>85</v>
      </c>
      <c r="F64" s="230">
        <f>+F62-F63</f>
        <v>0</v>
      </c>
      <c r="G64" s="191"/>
    </row>
    <row r="65" spans="1:7">
      <c r="A65" s="224"/>
      <c r="B65" s="526"/>
      <c r="C65" s="526"/>
      <c r="D65" s="526"/>
      <c r="E65" s="215"/>
      <c r="F65" s="233"/>
      <c r="G65" s="191"/>
    </row>
    <row r="66" spans="1:7" ht="25.95" customHeight="1">
      <c r="A66" s="204" t="s">
        <v>75</v>
      </c>
      <c r="B66" s="525" t="s">
        <v>508</v>
      </c>
      <c r="C66" s="525"/>
      <c r="D66" s="525"/>
      <c r="E66" s="217" t="s">
        <v>86</v>
      </c>
      <c r="F66" s="234">
        <f>IF((F64-F60)&lt;=0,0,(F64-F60))</f>
        <v>0</v>
      </c>
      <c r="G66" s="191"/>
    </row>
    <row r="67" spans="1:7">
      <c r="A67" s="198"/>
      <c r="B67" s="219"/>
      <c r="C67" s="219"/>
      <c r="D67" s="198"/>
      <c r="E67" s="198"/>
      <c r="F67" s="198"/>
    </row>
    <row r="68" spans="1:7">
      <c r="A68" s="202" t="s">
        <v>123</v>
      </c>
      <c r="B68" s="219"/>
      <c r="C68" s="219"/>
      <c r="D68" s="198"/>
      <c r="E68" s="198"/>
      <c r="F68" s="198"/>
    </row>
    <row r="69" spans="1:7" ht="12">
      <c r="A69" s="197" t="s">
        <v>124</v>
      </c>
      <c r="B69" s="203"/>
      <c r="C69" s="197"/>
      <c r="D69" s="197"/>
      <c r="E69" s="198"/>
      <c r="F69" s="198"/>
    </row>
    <row r="70" spans="1:7">
      <c r="A70" s="198"/>
      <c r="B70" s="219"/>
      <c r="C70" s="198"/>
      <c r="D70" s="198"/>
      <c r="E70" s="198"/>
      <c r="F70" s="198"/>
    </row>
    <row r="71" spans="1:7" ht="48">
      <c r="A71" s="204" t="s">
        <v>501</v>
      </c>
      <c r="B71" s="522" t="s">
        <v>57</v>
      </c>
      <c r="C71" s="522"/>
      <c r="D71" s="522"/>
      <c r="E71" s="204" t="s">
        <v>69</v>
      </c>
      <c r="F71" s="235" t="s">
        <v>70</v>
      </c>
      <c r="G71" s="204" t="s">
        <v>23</v>
      </c>
    </row>
    <row r="72" spans="1:7">
      <c r="A72" s="220">
        <v>6999</v>
      </c>
      <c r="B72" s="523" t="s">
        <v>89</v>
      </c>
      <c r="C72" s="523"/>
      <c r="D72" s="523"/>
      <c r="E72" s="206" t="s">
        <v>30</v>
      </c>
      <c r="F72" s="228">
        <v>0</v>
      </c>
      <c r="G72" s="191"/>
    </row>
    <row r="73" spans="1:7">
      <c r="A73" s="220">
        <v>804</v>
      </c>
      <c r="B73" s="523" t="s">
        <v>60</v>
      </c>
      <c r="C73" s="523"/>
      <c r="D73" s="523"/>
      <c r="E73" s="206" t="s">
        <v>74</v>
      </c>
      <c r="F73" s="228">
        <v>0</v>
      </c>
      <c r="G73" s="191"/>
    </row>
    <row r="74" spans="1:7">
      <c r="A74" s="220">
        <v>805</v>
      </c>
      <c r="B74" s="523" t="s">
        <v>61</v>
      </c>
      <c r="C74" s="523"/>
      <c r="D74" s="523"/>
      <c r="E74" s="206" t="s">
        <v>90</v>
      </c>
      <c r="F74" s="228">
        <v>0</v>
      </c>
      <c r="G74" s="191"/>
    </row>
    <row r="75" spans="1:7">
      <c r="A75" s="220">
        <v>812</v>
      </c>
      <c r="B75" s="523" t="s">
        <v>62</v>
      </c>
      <c r="C75" s="523"/>
      <c r="D75" s="523"/>
      <c r="E75" s="206" t="s">
        <v>78</v>
      </c>
      <c r="F75" s="228">
        <v>0</v>
      </c>
      <c r="G75" s="191"/>
    </row>
    <row r="76" spans="1:7">
      <c r="A76" s="220">
        <v>1116</v>
      </c>
      <c r="B76" s="523" t="s">
        <v>91</v>
      </c>
      <c r="C76" s="523"/>
      <c r="D76" s="523"/>
      <c r="E76" s="206" t="s">
        <v>92</v>
      </c>
      <c r="F76" s="228">
        <v>0</v>
      </c>
      <c r="G76" s="191"/>
    </row>
    <row r="77" spans="1:7" ht="16.95" customHeight="1">
      <c r="A77" s="220">
        <v>828</v>
      </c>
      <c r="B77" s="523" t="s">
        <v>93</v>
      </c>
      <c r="C77" s="523"/>
      <c r="D77" s="523"/>
      <c r="E77" s="206" t="s">
        <v>81</v>
      </c>
      <c r="F77" s="228">
        <v>0</v>
      </c>
      <c r="G77" s="191"/>
    </row>
    <row r="78" spans="1:7">
      <c r="A78" s="220">
        <v>834</v>
      </c>
      <c r="B78" s="523" t="s">
        <v>505</v>
      </c>
      <c r="C78" s="523"/>
      <c r="D78" s="523"/>
      <c r="E78" s="206" t="s">
        <v>83</v>
      </c>
      <c r="F78" s="228">
        <v>0</v>
      </c>
      <c r="G78" s="191"/>
    </row>
    <row r="79" spans="1:7">
      <c r="A79" s="220">
        <v>1117</v>
      </c>
      <c r="B79" s="523" t="s">
        <v>94</v>
      </c>
      <c r="C79" s="523"/>
      <c r="D79" s="523"/>
      <c r="E79" s="206" t="s">
        <v>95</v>
      </c>
      <c r="F79" s="228">
        <v>0</v>
      </c>
      <c r="G79" s="191"/>
    </row>
    <row r="80" spans="1:7" ht="19.2" customHeight="1">
      <c r="A80" s="220">
        <v>829</v>
      </c>
      <c r="B80" s="523" t="s">
        <v>96</v>
      </c>
      <c r="C80" s="523"/>
      <c r="D80" s="523"/>
      <c r="E80" s="206" t="s">
        <v>97</v>
      </c>
      <c r="F80" s="228">
        <v>0</v>
      </c>
      <c r="G80" s="191"/>
    </row>
    <row r="81" spans="1:7">
      <c r="A81" s="220">
        <v>835</v>
      </c>
      <c r="B81" s="523" t="s">
        <v>506</v>
      </c>
      <c r="C81" s="523"/>
      <c r="D81" s="523"/>
      <c r="E81" s="206" t="s">
        <v>98</v>
      </c>
      <c r="F81" s="228">
        <v>0</v>
      </c>
      <c r="G81" s="191"/>
    </row>
    <row r="82" spans="1:7" ht="36">
      <c r="A82" s="208" t="s">
        <v>75</v>
      </c>
      <c r="B82" s="524" t="s">
        <v>125</v>
      </c>
      <c r="C82" s="524"/>
      <c r="D82" s="524"/>
      <c r="E82" s="210" t="s">
        <v>100</v>
      </c>
      <c r="F82" s="230">
        <f>+F72-F73-F74-F75-F76-F77-F78+F79+F80+F81</f>
        <v>0</v>
      </c>
      <c r="G82" s="191"/>
    </row>
    <row r="83" spans="1:7">
      <c r="A83" s="205" t="s">
        <v>75</v>
      </c>
      <c r="B83" s="523" t="s">
        <v>509</v>
      </c>
      <c r="C83" s="523"/>
      <c r="D83" s="523"/>
      <c r="E83" s="206" t="s">
        <v>102</v>
      </c>
      <c r="F83" s="236">
        <v>0.2</v>
      </c>
      <c r="G83" s="191"/>
    </row>
    <row r="84" spans="1:7" ht="12">
      <c r="A84" s="208" t="s">
        <v>75</v>
      </c>
      <c r="B84" s="524" t="s">
        <v>126</v>
      </c>
      <c r="C84" s="524"/>
      <c r="D84" s="524"/>
      <c r="E84" s="210" t="s">
        <v>104</v>
      </c>
      <c r="F84" s="237">
        <f>+F82*F83</f>
        <v>0</v>
      </c>
      <c r="G84" s="191"/>
    </row>
    <row r="85" spans="1:7" ht="12">
      <c r="A85" s="224"/>
      <c r="B85" s="526"/>
      <c r="C85" s="526"/>
      <c r="D85" s="526"/>
      <c r="E85" s="225"/>
      <c r="F85" s="233"/>
      <c r="G85" s="191"/>
    </row>
    <row r="86" spans="1:7">
      <c r="A86" s="205">
        <v>7173</v>
      </c>
      <c r="B86" s="523" t="s">
        <v>127</v>
      </c>
      <c r="C86" s="523"/>
      <c r="D86" s="523"/>
      <c r="E86" s="206" t="s">
        <v>106</v>
      </c>
      <c r="F86" s="228">
        <v>0</v>
      </c>
      <c r="G86" s="191"/>
    </row>
    <row r="87" spans="1:7">
      <c r="A87" s="205">
        <v>7174</v>
      </c>
      <c r="B87" s="523" t="s">
        <v>128</v>
      </c>
      <c r="C87" s="523"/>
      <c r="D87" s="523"/>
      <c r="E87" s="206" t="s">
        <v>108</v>
      </c>
      <c r="F87" s="228">
        <v>0</v>
      </c>
      <c r="G87" s="191"/>
    </row>
    <row r="88" spans="1:7" ht="12">
      <c r="A88" s="208" t="s">
        <v>75</v>
      </c>
      <c r="B88" s="524" t="s">
        <v>129</v>
      </c>
      <c r="C88" s="524"/>
      <c r="D88" s="524"/>
      <c r="E88" s="210" t="s">
        <v>110</v>
      </c>
      <c r="F88" s="237">
        <f>+F86-F87</f>
        <v>0</v>
      </c>
      <c r="G88" s="191"/>
    </row>
    <row r="89" spans="1:7" ht="12">
      <c r="A89" s="224"/>
      <c r="B89" s="526"/>
      <c r="C89" s="526"/>
      <c r="D89" s="526"/>
      <c r="E89" s="225"/>
      <c r="F89" s="233"/>
      <c r="G89" s="191"/>
    </row>
    <row r="90" spans="1:7" ht="12">
      <c r="A90" s="227" t="s">
        <v>75</v>
      </c>
      <c r="B90" s="525" t="s">
        <v>510</v>
      </c>
      <c r="C90" s="525"/>
      <c r="D90" s="525"/>
      <c r="E90" s="217" t="s">
        <v>111</v>
      </c>
      <c r="F90" s="234">
        <f>IF((F88-F84)&lt;=0,0,(F88-F84))</f>
        <v>0</v>
      </c>
      <c r="G90" s="191"/>
    </row>
    <row r="91" spans="1:7">
      <c r="A91" s="198"/>
      <c r="B91" s="219"/>
      <c r="C91" s="219"/>
      <c r="D91" s="198"/>
      <c r="E91" s="198"/>
      <c r="F91" s="198"/>
    </row>
    <row r="92" spans="1:7">
      <c r="A92" s="198"/>
      <c r="B92" s="219"/>
      <c r="C92" s="219"/>
      <c r="D92" s="198"/>
      <c r="E92" s="198"/>
      <c r="F92" s="198"/>
    </row>
    <row r="93" spans="1:7">
      <c r="A93" s="202" t="s">
        <v>130</v>
      </c>
      <c r="B93" s="219"/>
      <c r="C93" s="219"/>
      <c r="D93" s="198"/>
      <c r="E93" s="198"/>
      <c r="F93" s="198"/>
    </row>
    <row r="94" spans="1:7" ht="12">
      <c r="A94" s="197" t="s">
        <v>131</v>
      </c>
      <c r="B94" s="219"/>
      <c r="C94" s="219"/>
      <c r="D94" s="198"/>
      <c r="E94" s="198"/>
      <c r="F94" s="198"/>
    </row>
    <row r="95" spans="1:7">
      <c r="A95" s="198"/>
      <c r="B95" s="219"/>
      <c r="C95" s="219"/>
      <c r="D95" s="198"/>
      <c r="E95" s="198"/>
      <c r="F95" s="198"/>
    </row>
    <row r="96" spans="1:7" ht="48">
      <c r="A96" s="204" t="s">
        <v>501</v>
      </c>
      <c r="B96" s="522" t="s">
        <v>57</v>
      </c>
      <c r="C96" s="522"/>
      <c r="D96" s="522"/>
      <c r="E96" s="204" t="s">
        <v>69</v>
      </c>
      <c r="F96" s="204" t="s">
        <v>70</v>
      </c>
      <c r="G96" s="204" t="s">
        <v>23</v>
      </c>
    </row>
    <row r="97" spans="1:8" ht="12">
      <c r="A97" s="220" t="s">
        <v>75</v>
      </c>
      <c r="B97" s="523" t="s">
        <v>511</v>
      </c>
      <c r="C97" s="523"/>
      <c r="D97" s="523"/>
      <c r="E97" s="210" t="s">
        <v>30</v>
      </c>
      <c r="F97" s="221">
        <v>3600000</v>
      </c>
      <c r="G97" s="191"/>
    </row>
    <row r="98" spans="1:8" ht="12">
      <c r="A98" s="220">
        <v>698</v>
      </c>
      <c r="B98" s="523" t="s">
        <v>132</v>
      </c>
      <c r="C98" s="523"/>
      <c r="D98" s="523"/>
      <c r="E98" s="210" t="s">
        <v>74</v>
      </c>
      <c r="F98" s="221">
        <v>600000</v>
      </c>
      <c r="G98" s="191"/>
    </row>
    <row r="99" spans="1:8" ht="12">
      <c r="A99" s="238" t="s">
        <v>75</v>
      </c>
      <c r="B99" s="524" t="s">
        <v>133</v>
      </c>
      <c r="C99" s="524"/>
      <c r="D99" s="524"/>
      <c r="E99" s="210" t="s">
        <v>134</v>
      </c>
      <c r="F99" s="239">
        <f>+F97/F98</f>
        <v>6</v>
      </c>
      <c r="G99" s="191"/>
      <c r="H99" s="240"/>
    </row>
    <row r="100" spans="1:8" ht="30.75" customHeight="1">
      <c r="A100" s="208" t="s">
        <v>75</v>
      </c>
      <c r="B100" s="523" t="s">
        <v>512</v>
      </c>
      <c r="C100" s="523"/>
      <c r="D100" s="523"/>
      <c r="E100" s="210" t="s">
        <v>78</v>
      </c>
      <c r="F100" s="212">
        <v>3</v>
      </c>
      <c r="G100" s="191"/>
      <c r="H100" s="241"/>
    </row>
    <row r="101" spans="1:8" ht="12">
      <c r="A101" s="208" t="s">
        <v>75</v>
      </c>
      <c r="B101" s="523" t="s">
        <v>135</v>
      </c>
      <c r="C101" s="523"/>
      <c r="D101" s="523"/>
      <c r="E101" s="210" t="s">
        <v>92</v>
      </c>
      <c r="F101" s="207">
        <v>100000</v>
      </c>
      <c r="G101" s="191"/>
      <c r="H101" s="240"/>
    </row>
    <row r="102" spans="1:8" ht="24">
      <c r="A102" s="208" t="s">
        <v>75</v>
      </c>
      <c r="B102" s="524" t="s">
        <v>513</v>
      </c>
      <c r="C102" s="524"/>
      <c r="D102" s="524"/>
      <c r="E102" s="210" t="s">
        <v>136</v>
      </c>
      <c r="F102" s="207">
        <f>IF(F99&gt;F100,((F101*F100)/F99),F101)</f>
        <v>50000</v>
      </c>
      <c r="G102" s="191"/>
      <c r="H102" s="240"/>
    </row>
    <row r="103" spans="1:8" ht="12">
      <c r="A103" s="242"/>
      <c r="B103" s="526"/>
      <c r="C103" s="526"/>
      <c r="D103" s="526"/>
      <c r="E103" s="225"/>
      <c r="F103" s="226"/>
      <c r="G103" s="191"/>
    </row>
    <row r="104" spans="1:8" ht="12">
      <c r="A104" s="220" t="s">
        <v>137</v>
      </c>
      <c r="B104" s="523" t="s">
        <v>420</v>
      </c>
      <c r="C104" s="523"/>
      <c r="D104" s="523"/>
      <c r="E104" s="210" t="s">
        <v>83</v>
      </c>
      <c r="F104" s="221">
        <f>+F101</f>
        <v>100000</v>
      </c>
      <c r="G104" s="191"/>
    </row>
    <row r="105" spans="1:8" ht="12">
      <c r="A105" s="205" t="s">
        <v>138</v>
      </c>
      <c r="B105" s="523" t="s">
        <v>421</v>
      </c>
      <c r="C105" s="523"/>
      <c r="D105" s="523"/>
      <c r="E105" s="210" t="s">
        <v>95</v>
      </c>
      <c r="F105" s="207">
        <v>0</v>
      </c>
      <c r="G105" s="191"/>
    </row>
    <row r="106" spans="1:8" ht="12">
      <c r="A106" s="208" t="s">
        <v>75</v>
      </c>
      <c r="B106" s="524" t="s">
        <v>139</v>
      </c>
      <c r="C106" s="524"/>
      <c r="D106" s="524"/>
      <c r="E106" s="210" t="s">
        <v>140</v>
      </c>
      <c r="F106" s="211">
        <f>+F104-F105</f>
        <v>100000</v>
      </c>
      <c r="G106" s="191"/>
    </row>
    <row r="107" spans="1:8" ht="12">
      <c r="A107" s="242"/>
      <c r="B107" s="526"/>
      <c r="C107" s="526"/>
      <c r="D107" s="526"/>
      <c r="E107" s="225"/>
      <c r="F107" s="226"/>
      <c r="G107" s="191"/>
    </row>
    <row r="108" spans="1:8" ht="22.2" customHeight="1">
      <c r="A108" s="204" t="s">
        <v>75</v>
      </c>
      <c r="B108" s="525" t="s">
        <v>514</v>
      </c>
      <c r="C108" s="525"/>
      <c r="D108" s="525"/>
      <c r="E108" s="217" t="s">
        <v>141</v>
      </c>
      <c r="F108" s="218">
        <f>IF((F106-F102)&lt;=0,0,(F106-F102))</f>
        <v>50000</v>
      </c>
      <c r="G108" s="191"/>
    </row>
    <row r="109" spans="1:8">
      <c r="A109" s="198"/>
      <c r="B109" s="219"/>
      <c r="C109" s="219"/>
      <c r="D109" s="198"/>
      <c r="E109" s="198"/>
      <c r="F109" s="198"/>
    </row>
    <row r="110" spans="1:8">
      <c r="A110" s="202" t="s">
        <v>142</v>
      </c>
      <c r="B110" s="219"/>
      <c r="C110" s="219"/>
      <c r="D110" s="198"/>
      <c r="E110" s="198"/>
      <c r="F110" s="198"/>
    </row>
    <row r="111" spans="1:8" ht="12">
      <c r="A111" s="197" t="s">
        <v>143</v>
      </c>
      <c r="B111" s="219"/>
      <c r="C111" s="219"/>
      <c r="D111" s="198"/>
      <c r="E111" s="198"/>
      <c r="F111" s="198"/>
    </row>
    <row r="112" spans="1:8" ht="12">
      <c r="A112" s="197"/>
      <c r="B112" s="219"/>
      <c r="C112" s="219"/>
      <c r="D112" s="198"/>
      <c r="E112" s="198"/>
      <c r="F112" s="198"/>
    </row>
    <row r="113" spans="1:9" ht="48">
      <c r="A113" s="204" t="s">
        <v>501</v>
      </c>
      <c r="B113" s="522" t="s">
        <v>57</v>
      </c>
      <c r="C113" s="522"/>
      <c r="D113" s="522"/>
      <c r="E113" s="204" t="s">
        <v>69</v>
      </c>
      <c r="F113" s="204" t="s">
        <v>70</v>
      </c>
      <c r="G113" s="204" t="s">
        <v>23</v>
      </c>
    </row>
    <row r="114" spans="1:9">
      <c r="A114" s="220" t="s">
        <v>75</v>
      </c>
      <c r="B114" s="523" t="s">
        <v>144</v>
      </c>
      <c r="C114" s="523"/>
      <c r="D114" s="523"/>
      <c r="E114" s="206" t="s">
        <v>30</v>
      </c>
      <c r="F114" s="221">
        <v>100000</v>
      </c>
      <c r="G114" s="191"/>
    </row>
    <row r="115" spans="1:9">
      <c r="A115" s="205" t="s">
        <v>145</v>
      </c>
      <c r="B115" s="523" t="s">
        <v>146</v>
      </c>
      <c r="C115" s="523"/>
      <c r="D115" s="523"/>
      <c r="E115" s="206" t="s">
        <v>74</v>
      </c>
      <c r="F115" s="207">
        <v>0</v>
      </c>
      <c r="G115" s="191"/>
    </row>
    <row r="116" spans="1:9" ht="12">
      <c r="A116" s="208" t="s">
        <v>75</v>
      </c>
      <c r="B116" s="524" t="s">
        <v>147</v>
      </c>
      <c r="C116" s="524"/>
      <c r="D116" s="524"/>
      <c r="E116" s="210" t="s">
        <v>118</v>
      </c>
      <c r="F116" s="213">
        <f>+F114+F115</f>
        <v>100000</v>
      </c>
      <c r="G116" s="191"/>
    </row>
    <row r="117" spans="1:9" ht="12">
      <c r="A117" s="208" t="s">
        <v>75</v>
      </c>
      <c r="B117" s="523" t="s">
        <v>515</v>
      </c>
      <c r="C117" s="523"/>
      <c r="D117" s="523"/>
      <c r="E117" s="206" t="s">
        <v>78</v>
      </c>
      <c r="F117" s="212">
        <v>0.05</v>
      </c>
      <c r="G117" s="191"/>
    </row>
    <row r="118" spans="1:9" ht="12">
      <c r="A118" s="208" t="s">
        <v>75</v>
      </c>
      <c r="B118" s="524" t="s">
        <v>148</v>
      </c>
      <c r="C118" s="524"/>
      <c r="D118" s="524"/>
      <c r="E118" s="210" t="s">
        <v>80</v>
      </c>
      <c r="F118" s="213">
        <f>+F116*F117</f>
        <v>5000</v>
      </c>
      <c r="G118" s="191"/>
    </row>
    <row r="119" spans="1:9">
      <c r="A119" s="224"/>
      <c r="B119" s="526"/>
      <c r="C119" s="526"/>
      <c r="D119" s="526"/>
      <c r="E119" s="232"/>
      <c r="F119" s="226"/>
      <c r="G119" s="191"/>
    </row>
    <row r="120" spans="1:9">
      <c r="A120" s="205" t="s">
        <v>145</v>
      </c>
      <c r="B120" s="523" t="s">
        <v>149</v>
      </c>
      <c r="C120" s="523"/>
      <c r="D120" s="523"/>
      <c r="E120" s="206" t="s">
        <v>81</v>
      </c>
      <c r="F120" s="207">
        <v>10000</v>
      </c>
      <c r="G120" s="191"/>
    </row>
    <row r="121" spans="1:9">
      <c r="A121" s="205">
        <v>7237</v>
      </c>
      <c r="B121" s="523" t="s">
        <v>150</v>
      </c>
      <c r="C121" s="523"/>
      <c r="D121" s="523"/>
      <c r="E121" s="206" t="s">
        <v>83</v>
      </c>
      <c r="F121" s="207">
        <v>2000</v>
      </c>
      <c r="G121" s="191"/>
    </row>
    <row r="122" spans="1:9" ht="12">
      <c r="A122" s="208" t="s">
        <v>75</v>
      </c>
      <c r="B122" s="524" t="s">
        <v>151</v>
      </c>
      <c r="C122" s="524"/>
      <c r="D122" s="524"/>
      <c r="E122" s="210" t="s">
        <v>85</v>
      </c>
      <c r="F122" s="213">
        <f>+F120-F121</f>
        <v>8000</v>
      </c>
      <c r="G122" s="191"/>
    </row>
    <row r="123" spans="1:9">
      <c r="A123" s="224"/>
      <c r="B123" s="526"/>
      <c r="C123" s="526"/>
      <c r="D123" s="526"/>
      <c r="E123" s="215"/>
      <c r="F123" s="226"/>
      <c r="G123" s="191"/>
    </row>
    <row r="124" spans="1:9" ht="12">
      <c r="A124" s="204" t="s">
        <v>75</v>
      </c>
      <c r="B124" s="525" t="s">
        <v>516</v>
      </c>
      <c r="C124" s="525"/>
      <c r="D124" s="525"/>
      <c r="E124" s="217" t="s">
        <v>86</v>
      </c>
      <c r="F124" s="218">
        <f>IF((F122-F118)&lt;=0,0,(F122-F118))</f>
        <v>3000</v>
      </c>
      <c r="G124" s="191"/>
    </row>
    <row r="125" spans="1:9" ht="12.6" customHeight="1">
      <c r="A125" s="198"/>
      <c r="B125" s="219"/>
      <c r="C125" s="219"/>
      <c r="D125" s="198"/>
      <c r="E125" s="198"/>
      <c r="F125" s="198"/>
    </row>
    <row r="126" spans="1:9" ht="12.6" customHeight="1">
      <c r="A126" s="202"/>
      <c r="B126" s="219"/>
      <c r="C126" s="219"/>
      <c r="D126" s="198"/>
      <c r="E126" s="198"/>
      <c r="F126" s="198"/>
    </row>
    <row r="127" spans="1:9" ht="12.6" customHeight="1">
      <c r="A127" s="202" t="s">
        <v>422</v>
      </c>
      <c r="F127" s="196"/>
      <c r="G127" s="196"/>
      <c r="H127" s="196"/>
      <c r="I127" s="196"/>
    </row>
    <row r="128" spans="1:9" ht="12.6" customHeight="1">
      <c r="A128" s="202" t="s">
        <v>152</v>
      </c>
      <c r="F128" s="196"/>
      <c r="G128" s="196"/>
      <c r="H128" s="196"/>
      <c r="I128" s="196"/>
    </row>
    <row r="129" spans="1:9" ht="12.6" customHeight="1">
      <c r="A129" s="243"/>
      <c r="F129" s="196"/>
      <c r="G129" s="196"/>
      <c r="H129" s="196"/>
      <c r="I129" s="196"/>
    </row>
    <row r="130" spans="1:9" ht="47.25" customHeight="1">
      <c r="A130" s="204" t="s">
        <v>501</v>
      </c>
      <c r="B130" s="527" t="s">
        <v>57</v>
      </c>
      <c r="C130" s="527"/>
      <c r="D130" s="527"/>
      <c r="E130" s="527"/>
      <c r="F130" s="244" t="s">
        <v>69</v>
      </c>
      <c r="G130" s="244" t="s">
        <v>70</v>
      </c>
      <c r="H130" s="204" t="s">
        <v>23</v>
      </c>
      <c r="I130" s="245"/>
    </row>
    <row r="131" spans="1:9" ht="12.6" customHeight="1">
      <c r="A131" s="246" t="s">
        <v>75</v>
      </c>
      <c r="B131" s="528" t="s">
        <v>153</v>
      </c>
      <c r="C131" s="529"/>
      <c r="D131" s="529"/>
      <c r="E131" s="530"/>
      <c r="F131" s="247" t="s">
        <v>154</v>
      </c>
      <c r="G131" s="248">
        <f>G132+G133</f>
        <v>10000</v>
      </c>
      <c r="H131" s="249"/>
      <c r="I131" s="531"/>
    </row>
    <row r="132" spans="1:9" ht="12.6" customHeight="1">
      <c r="A132" s="250"/>
      <c r="B132" s="528" t="s">
        <v>155</v>
      </c>
      <c r="C132" s="529"/>
      <c r="D132" s="529"/>
      <c r="E132" s="530"/>
      <c r="F132" s="247" t="s">
        <v>1</v>
      </c>
      <c r="G132" s="251">
        <v>5000</v>
      </c>
      <c r="H132" s="249"/>
      <c r="I132" s="531"/>
    </row>
    <row r="133" spans="1:9" ht="12.6" customHeight="1">
      <c r="A133" s="250"/>
      <c r="B133" s="528" t="s">
        <v>156</v>
      </c>
      <c r="C133" s="529"/>
      <c r="D133" s="529"/>
      <c r="E133" s="530"/>
      <c r="F133" s="247" t="s">
        <v>2</v>
      </c>
      <c r="G133" s="251">
        <v>5000</v>
      </c>
      <c r="H133" s="249"/>
      <c r="I133" s="531"/>
    </row>
    <row r="134" spans="1:9" ht="12.6" customHeight="1">
      <c r="A134" s="472"/>
      <c r="B134" s="473"/>
      <c r="C134" s="473"/>
      <c r="D134" s="473"/>
      <c r="E134" s="473"/>
      <c r="F134" s="473"/>
      <c r="G134" s="473"/>
      <c r="H134" s="473"/>
      <c r="I134" s="473"/>
    </row>
    <row r="135" spans="1:9" ht="12.6" customHeight="1">
      <c r="A135" s="250" t="s">
        <v>75</v>
      </c>
      <c r="B135" s="528" t="s">
        <v>517</v>
      </c>
      <c r="C135" s="529"/>
      <c r="D135" s="529"/>
      <c r="E135" s="530"/>
      <c r="F135" s="247" t="s">
        <v>4</v>
      </c>
      <c r="G135" s="252">
        <v>0.1</v>
      </c>
      <c r="H135" s="249"/>
      <c r="I135" s="531"/>
    </row>
    <row r="136" spans="1:9" ht="12.6" customHeight="1">
      <c r="A136" s="253" t="s">
        <v>75</v>
      </c>
      <c r="B136" s="532" t="s">
        <v>157</v>
      </c>
      <c r="C136" s="533"/>
      <c r="D136" s="533"/>
      <c r="E136" s="534"/>
      <c r="F136" s="254" t="s">
        <v>158</v>
      </c>
      <c r="G136" s="255">
        <f>G131*G135</f>
        <v>1000</v>
      </c>
      <c r="H136" s="249"/>
      <c r="I136" s="531"/>
    </row>
    <row r="137" spans="1:9" ht="12.6" customHeight="1">
      <c r="A137" s="250" t="s">
        <v>75</v>
      </c>
      <c r="B137" s="528" t="s">
        <v>518</v>
      </c>
      <c r="C137" s="529"/>
      <c r="D137" s="529"/>
      <c r="E137" s="530"/>
      <c r="F137" s="247" t="s">
        <v>54</v>
      </c>
      <c r="G137" s="248">
        <v>996</v>
      </c>
      <c r="H137" s="249"/>
      <c r="I137" s="531"/>
    </row>
    <row r="138" spans="1:9" ht="12.6" customHeight="1">
      <c r="A138" s="250" t="s">
        <v>75</v>
      </c>
      <c r="B138" s="532" t="s">
        <v>159</v>
      </c>
      <c r="C138" s="533"/>
      <c r="D138" s="533"/>
      <c r="E138" s="534"/>
      <c r="F138" s="254" t="s">
        <v>160</v>
      </c>
      <c r="G138" s="255">
        <f>G136-G137</f>
        <v>4</v>
      </c>
      <c r="H138" s="249"/>
      <c r="I138" s="531"/>
    </row>
    <row r="139" spans="1:9" ht="12.6" customHeight="1">
      <c r="A139" s="256"/>
      <c r="B139" s="257"/>
      <c r="C139" s="257"/>
      <c r="D139" s="257"/>
      <c r="E139" s="257"/>
      <c r="F139" s="258"/>
      <c r="G139" s="258"/>
      <c r="H139" s="258"/>
      <c r="I139" s="258"/>
    </row>
    <row r="140" spans="1:9" ht="12.6" customHeight="1">
      <c r="A140" s="256"/>
      <c r="B140" s="257"/>
      <c r="C140" s="257"/>
      <c r="D140" s="257"/>
      <c r="E140" s="257"/>
      <c r="F140" s="258"/>
      <c r="G140" s="258"/>
      <c r="H140" s="258"/>
      <c r="I140" s="258"/>
    </row>
    <row r="141" spans="1:9" ht="12.6" customHeight="1">
      <c r="A141" s="202" t="s">
        <v>423</v>
      </c>
      <c r="B141" s="257"/>
      <c r="C141" s="257"/>
      <c r="D141" s="257"/>
      <c r="E141" s="257"/>
      <c r="F141" s="258"/>
      <c r="G141" s="258"/>
      <c r="H141" s="258"/>
      <c r="I141" s="258"/>
    </row>
    <row r="142" spans="1:9" ht="12.6" customHeight="1">
      <c r="A142" s="202" t="s">
        <v>161</v>
      </c>
      <c r="B142" s="257"/>
      <c r="C142" s="257"/>
      <c r="D142" s="257"/>
      <c r="E142" s="257"/>
      <c r="F142" s="258"/>
      <c r="G142" s="258"/>
      <c r="H142" s="258"/>
      <c r="I142" s="258"/>
    </row>
    <row r="143" spans="1:9" ht="12.6" customHeight="1">
      <c r="A143" s="256"/>
      <c r="B143" s="257"/>
      <c r="C143" s="257"/>
      <c r="D143" s="257"/>
      <c r="E143" s="257"/>
      <c r="F143" s="258"/>
      <c r="G143" s="258"/>
      <c r="H143" s="258"/>
      <c r="I143" s="258"/>
    </row>
    <row r="144" spans="1:9" ht="54" customHeight="1">
      <c r="A144" s="204" t="s">
        <v>501</v>
      </c>
      <c r="B144" s="538" t="s">
        <v>57</v>
      </c>
      <c r="C144" s="539"/>
      <c r="D144" s="539"/>
      <c r="E144" s="540"/>
      <c r="F144" s="259" t="s">
        <v>69</v>
      </c>
      <c r="G144" s="244" t="s">
        <v>70</v>
      </c>
      <c r="H144" s="204" t="s">
        <v>23</v>
      </c>
      <c r="I144" s="245"/>
    </row>
    <row r="145" spans="1:9" ht="12.6" customHeight="1">
      <c r="A145" s="253" t="s">
        <v>75</v>
      </c>
      <c r="B145" s="528" t="s">
        <v>162</v>
      </c>
      <c r="C145" s="529"/>
      <c r="D145" s="529"/>
      <c r="E145" s="530"/>
      <c r="F145" s="260" t="s">
        <v>1</v>
      </c>
      <c r="G145" s="255">
        <v>500</v>
      </c>
      <c r="H145" s="261"/>
      <c r="I145" s="541"/>
    </row>
    <row r="146" spans="1:9" ht="12.6" customHeight="1">
      <c r="A146" s="253" t="s">
        <v>75</v>
      </c>
      <c r="B146" s="528" t="s">
        <v>163</v>
      </c>
      <c r="C146" s="529"/>
      <c r="D146" s="529"/>
      <c r="E146" s="530"/>
      <c r="F146" s="260" t="s">
        <v>2</v>
      </c>
      <c r="G146" s="252">
        <v>0.01</v>
      </c>
      <c r="H146" s="261"/>
      <c r="I146" s="541"/>
    </row>
    <row r="147" spans="1:9" ht="24" customHeight="1">
      <c r="A147" s="253" t="s">
        <v>75</v>
      </c>
      <c r="B147" s="532" t="s">
        <v>164</v>
      </c>
      <c r="C147" s="533"/>
      <c r="D147" s="533"/>
      <c r="E147" s="534"/>
      <c r="F147" s="262" t="s">
        <v>165</v>
      </c>
      <c r="G147" s="255">
        <f>IF(G138&lt;=0,0,(G145*G146))</f>
        <v>5</v>
      </c>
      <c r="H147" s="261"/>
      <c r="I147" s="541"/>
    </row>
    <row r="148" spans="1:9" ht="12.6" customHeight="1">
      <c r="A148" s="253" t="s">
        <v>75</v>
      </c>
      <c r="B148" s="528" t="s">
        <v>166</v>
      </c>
      <c r="C148" s="529"/>
      <c r="D148" s="529"/>
      <c r="E148" s="530"/>
      <c r="F148" s="260" t="s">
        <v>8</v>
      </c>
      <c r="G148" s="263">
        <f>IF(OR((G147=0),(G147&lt;G138)),0,(G147-G138))</f>
        <v>1</v>
      </c>
      <c r="H148" s="261"/>
      <c r="I148" s="541"/>
    </row>
    <row r="149" spans="1:9" ht="12.6" customHeight="1">
      <c r="A149" s="253" t="s">
        <v>75</v>
      </c>
      <c r="B149" s="532" t="s">
        <v>167</v>
      </c>
      <c r="C149" s="533"/>
      <c r="D149" s="533"/>
      <c r="E149" s="534"/>
      <c r="F149" s="262" t="s">
        <v>168</v>
      </c>
      <c r="G149" s="255">
        <f>+G147-G148</f>
        <v>4</v>
      </c>
      <c r="H149" s="261"/>
      <c r="I149" s="541"/>
    </row>
    <row r="150" spans="1:9" ht="12.6" customHeight="1">
      <c r="A150" s="264"/>
      <c r="B150" s="265"/>
      <c r="C150" s="265"/>
      <c r="D150" s="265"/>
      <c r="E150" s="265"/>
      <c r="F150" s="265"/>
      <c r="G150" s="266"/>
      <c r="H150" s="267"/>
      <c r="I150" s="268"/>
    </row>
    <row r="151" spans="1:9" ht="12.6" customHeight="1">
      <c r="A151" s="250">
        <v>7113</v>
      </c>
      <c r="B151" s="528" t="s">
        <v>169</v>
      </c>
      <c r="C151" s="529"/>
      <c r="D151" s="529"/>
      <c r="E151" s="530"/>
      <c r="F151" s="260" t="s">
        <v>9</v>
      </c>
      <c r="G151" s="251">
        <v>5</v>
      </c>
      <c r="H151" s="249"/>
      <c r="I151" s="531"/>
    </row>
    <row r="152" spans="1:9" ht="18" customHeight="1">
      <c r="A152" s="250">
        <v>7114</v>
      </c>
      <c r="B152" s="528" t="s">
        <v>170</v>
      </c>
      <c r="C152" s="529"/>
      <c r="D152" s="529"/>
      <c r="E152" s="530"/>
      <c r="F152" s="260" t="s">
        <v>10</v>
      </c>
      <c r="G152" s="251">
        <v>0</v>
      </c>
      <c r="H152" s="249"/>
      <c r="I152" s="531"/>
    </row>
    <row r="153" spans="1:9" ht="21" customHeight="1">
      <c r="A153" s="253" t="s">
        <v>75</v>
      </c>
      <c r="B153" s="532" t="s">
        <v>171</v>
      </c>
      <c r="C153" s="533"/>
      <c r="D153" s="533"/>
      <c r="E153" s="534"/>
      <c r="F153" s="262" t="s">
        <v>172</v>
      </c>
      <c r="G153" s="255">
        <f>+G151-G152</f>
        <v>5</v>
      </c>
      <c r="H153" s="249"/>
      <c r="I153" s="531"/>
    </row>
    <row r="154" spans="1:9" ht="12.6" customHeight="1">
      <c r="A154" s="269"/>
      <c r="B154" s="270"/>
      <c r="C154" s="270"/>
      <c r="D154" s="270"/>
      <c r="E154" s="270"/>
      <c r="F154" s="271"/>
      <c r="G154" s="272"/>
      <c r="H154" s="195"/>
      <c r="I154" s="196"/>
    </row>
    <row r="155" spans="1:9" ht="25.95" customHeight="1">
      <c r="A155" s="244" t="s">
        <v>75</v>
      </c>
      <c r="B155" s="535" t="s">
        <v>519</v>
      </c>
      <c r="C155" s="536"/>
      <c r="D155" s="536"/>
      <c r="E155" s="537"/>
      <c r="F155" s="273" t="s">
        <v>173</v>
      </c>
      <c r="G155" s="274">
        <f>+G153-G149</f>
        <v>1</v>
      </c>
      <c r="H155" s="261"/>
      <c r="I155" s="275"/>
    </row>
    <row r="156" spans="1:9" ht="12" customHeight="1">
      <c r="A156" s="243"/>
      <c r="F156" s="196"/>
      <c r="G156" s="196"/>
      <c r="H156" s="196"/>
      <c r="I156" s="196"/>
    </row>
    <row r="157" spans="1:9" ht="12.6" customHeight="1">
      <c r="F157" s="196"/>
      <c r="G157" s="196"/>
      <c r="H157" s="196"/>
      <c r="I157" s="196"/>
    </row>
    <row r="158" spans="1:9" ht="12.6" customHeight="1">
      <c r="A158" s="202" t="s">
        <v>174</v>
      </c>
      <c r="B158" s="219"/>
      <c r="C158" s="219"/>
      <c r="D158" s="198"/>
      <c r="E158" s="198"/>
      <c r="F158" s="198"/>
      <c r="H158" s="196"/>
      <c r="I158" s="196"/>
    </row>
    <row r="159" spans="1:9" ht="12.6" customHeight="1">
      <c r="A159" s="197" t="s">
        <v>175</v>
      </c>
      <c r="B159" s="203"/>
      <c r="C159" s="197"/>
      <c r="D159" s="197"/>
      <c r="E159" s="198"/>
      <c r="F159" s="198"/>
      <c r="H159" s="196"/>
      <c r="I159" s="196"/>
    </row>
    <row r="160" spans="1:9" ht="12.6" customHeight="1">
      <c r="A160" s="198"/>
      <c r="B160" s="219"/>
      <c r="C160" s="198"/>
      <c r="D160" s="198"/>
      <c r="E160" s="198"/>
      <c r="F160" s="198"/>
      <c r="H160" s="196"/>
      <c r="I160" s="196"/>
    </row>
    <row r="161" spans="1:9" ht="48" customHeight="1">
      <c r="A161" s="204" t="s">
        <v>501</v>
      </c>
      <c r="B161" s="522" t="s">
        <v>57</v>
      </c>
      <c r="C161" s="522"/>
      <c r="D161" s="522"/>
      <c r="E161" s="204" t="s">
        <v>69</v>
      </c>
      <c r="F161" s="204" t="s">
        <v>70</v>
      </c>
      <c r="G161" s="204" t="s">
        <v>23</v>
      </c>
      <c r="H161" s="196"/>
      <c r="I161" s="196"/>
    </row>
    <row r="162" spans="1:9" ht="12.6" customHeight="1">
      <c r="A162" s="208" t="s">
        <v>75</v>
      </c>
      <c r="B162" s="524" t="s">
        <v>413</v>
      </c>
      <c r="C162" s="524"/>
      <c r="D162" s="524"/>
      <c r="E162" s="210" t="s">
        <v>30</v>
      </c>
      <c r="F162" s="213">
        <v>0</v>
      </c>
      <c r="G162" s="191"/>
      <c r="H162" s="196"/>
      <c r="I162" s="196"/>
    </row>
    <row r="163" spans="1:9" ht="12.6" customHeight="1">
      <c r="A163" s="205" t="s">
        <v>75</v>
      </c>
      <c r="B163" s="523" t="s">
        <v>411</v>
      </c>
      <c r="C163" s="523"/>
      <c r="D163" s="523"/>
      <c r="E163" s="206" t="s">
        <v>74</v>
      </c>
      <c r="F163" s="222">
        <v>0.01</v>
      </c>
      <c r="G163" s="191"/>
      <c r="H163" s="196"/>
      <c r="I163" s="196"/>
    </row>
    <row r="164" spans="1:9" ht="12.6" customHeight="1">
      <c r="A164" s="208" t="s">
        <v>75</v>
      </c>
      <c r="B164" s="524" t="s">
        <v>176</v>
      </c>
      <c r="C164" s="524"/>
      <c r="D164" s="524"/>
      <c r="E164" s="210" t="s">
        <v>177</v>
      </c>
      <c r="F164" s="223">
        <f>+F162*F163</f>
        <v>0</v>
      </c>
      <c r="G164" s="191"/>
      <c r="H164" s="196"/>
      <c r="I164" s="196"/>
    </row>
    <row r="165" spans="1:9" ht="12.6" customHeight="1">
      <c r="A165" s="224"/>
      <c r="B165" s="526"/>
      <c r="C165" s="526"/>
      <c r="D165" s="526"/>
      <c r="E165" s="225"/>
      <c r="F165" s="226"/>
      <c r="G165" s="191"/>
      <c r="H165" s="196"/>
      <c r="I165" s="196"/>
    </row>
    <row r="166" spans="1:9" ht="12.6" customHeight="1">
      <c r="A166" s="224"/>
      <c r="B166" s="524" t="s">
        <v>184</v>
      </c>
      <c r="C166" s="524"/>
      <c r="D166" s="524"/>
      <c r="E166" s="206"/>
      <c r="F166" s="221"/>
      <c r="G166" s="191"/>
      <c r="H166" s="196"/>
      <c r="I166" s="196"/>
    </row>
    <row r="167" spans="1:9" ht="12.6" customHeight="1">
      <c r="A167" s="224"/>
      <c r="B167" s="209" t="s">
        <v>178</v>
      </c>
      <c r="C167" s="542"/>
      <c r="D167" s="542"/>
      <c r="E167" s="225"/>
      <c r="F167" s="226"/>
      <c r="G167" s="191"/>
      <c r="H167" s="196"/>
      <c r="I167" s="196"/>
    </row>
    <row r="168" spans="1:9" ht="12.6" customHeight="1">
      <c r="A168" s="224"/>
      <c r="B168" s="209" t="s">
        <v>179</v>
      </c>
      <c r="C168" s="542"/>
      <c r="D168" s="542"/>
      <c r="E168" s="225"/>
      <c r="F168" s="226"/>
      <c r="G168" s="191"/>
      <c r="H168" s="196"/>
      <c r="I168" s="196"/>
    </row>
    <row r="169" spans="1:9" ht="12.6" customHeight="1">
      <c r="A169" s="224"/>
      <c r="B169" s="209" t="s">
        <v>180</v>
      </c>
      <c r="C169" s="542"/>
      <c r="D169" s="542"/>
      <c r="E169" s="225"/>
      <c r="F169" s="226"/>
      <c r="G169" s="191"/>
      <c r="H169" s="196"/>
      <c r="I169" s="196"/>
    </row>
    <row r="170" spans="1:9" ht="12.6" customHeight="1">
      <c r="A170" s="224"/>
      <c r="B170" s="209" t="s">
        <v>181</v>
      </c>
      <c r="C170" s="542"/>
      <c r="D170" s="542"/>
      <c r="E170" s="225"/>
      <c r="F170" s="226"/>
      <c r="G170" s="191"/>
      <c r="H170" s="196"/>
      <c r="I170" s="196"/>
    </row>
    <row r="171" spans="1:9" ht="12.6" customHeight="1">
      <c r="A171" s="224"/>
      <c r="B171" s="209" t="s">
        <v>182</v>
      </c>
      <c r="C171" s="542"/>
      <c r="D171" s="542"/>
      <c r="E171" s="225"/>
      <c r="F171" s="226"/>
      <c r="G171" s="191"/>
      <c r="H171" s="196"/>
      <c r="I171" s="196"/>
    </row>
    <row r="172" spans="1:9" ht="12.6" customHeight="1">
      <c r="A172" s="224"/>
      <c r="B172" s="209" t="s">
        <v>183</v>
      </c>
      <c r="C172" s="542"/>
      <c r="D172" s="542"/>
      <c r="E172" s="225"/>
      <c r="F172" s="226"/>
      <c r="G172" s="191"/>
      <c r="H172" s="196"/>
      <c r="I172" s="196"/>
    </row>
    <row r="173" spans="1:9" ht="22.5" customHeight="1">
      <c r="A173" s="276"/>
      <c r="B173" s="524" t="s">
        <v>487</v>
      </c>
      <c r="C173" s="524"/>
      <c r="D173" s="524"/>
      <c r="E173" s="210" t="s">
        <v>78</v>
      </c>
      <c r="F173" s="221">
        <v>0</v>
      </c>
      <c r="G173" s="191"/>
      <c r="H173" s="196"/>
      <c r="I173" s="196"/>
    </row>
    <row r="174" spans="1:9" ht="38.25" customHeight="1">
      <c r="A174" s="227" t="s">
        <v>75</v>
      </c>
      <c r="B174" s="544" t="s">
        <v>520</v>
      </c>
      <c r="C174" s="545"/>
      <c r="D174" s="546"/>
      <c r="E174" s="217" t="s">
        <v>185</v>
      </c>
      <c r="F174" s="218">
        <f>IF((F173-F164)&lt;=0,0,(F173-F164))</f>
        <v>0</v>
      </c>
      <c r="G174" s="191"/>
      <c r="H174" s="196"/>
      <c r="I174" s="196"/>
    </row>
    <row r="175" spans="1:9" ht="12.6" customHeight="1">
      <c r="A175" s="188" t="s">
        <v>412</v>
      </c>
      <c r="F175" s="196"/>
      <c r="G175" s="196"/>
      <c r="H175" s="196"/>
      <c r="I175" s="196"/>
    </row>
    <row r="176" spans="1:9" ht="12.6" customHeight="1">
      <c r="A176" s="188" t="s">
        <v>488</v>
      </c>
      <c r="F176" s="196"/>
      <c r="G176" s="196"/>
      <c r="H176" s="196"/>
      <c r="I176" s="196"/>
    </row>
    <row r="177" spans="1:9" ht="12.6" customHeight="1">
      <c r="F177" s="196"/>
      <c r="G177" s="196"/>
      <c r="H177" s="196"/>
      <c r="I177" s="196"/>
    </row>
    <row r="178" spans="1:9" ht="12.6" customHeight="1">
      <c r="A178" s="202" t="s">
        <v>186</v>
      </c>
      <c r="B178" s="219"/>
      <c r="C178" s="219"/>
      <c r="D178" s="198"/>
      <c r="E178" s="198"/>
      <c r="F178" s="198"/>
      <c r="H178" s="196"/>
      <c r="I178" s="196"/>
    </row>
    <row r="179" spans="1:9" ht="12.6" customHeight="1">
      <c r="A179" s="197" t="s">
        <v>187</v>
      </c>
      <c r="B179" s="203"/>
      <c r="C179" s="197"/>
      <c r="D179" s="197"/>
      <c r="E179" s="198"/>
      <c r="F179" s="198"/>
      <c r="H179" s="196"/>
      <c r="I179" s="196"/>
    </row>
    <row r="180" spans="1:9" ht="12.6" customHeight="1">
      <c r="A180" s="198"/>
      <c r="B180" s="219"/>
      <c r="C180" s="198"/>
      <c r="D180" s="198"/>
      <c r="E180" s="198"/>
      <c r="F180" s="198"/>
      <c r="H180" s="196"/>
      <c r="I180" s="196"/>
    </row>
    <row r="181" spans="1:9" ht="48" customHeight="1">
      <c r="A181" s="204" t="s">
        <v>501</v>
      </c>
      <c r="B181" s="522" t="s">
        <v>57</v>
      </c>
      <c r="C181" s="522"/>
      <c r="D181" s="522"/>
      <c r="E181" s="204" t="s">
        <v>69</v>
      </c>
      <c r="F181" s="204" t="s">
        <v>70</v>
      </c>
      <c r="G181" s="204" t="s">
        <v>23</v>
      </c>
      <c r="H181" s="196"/>
      <c r="I181" s="196"/>
    </row>
    <row r="182" spans="1:9" ht="12.6" customHeight="1">
      <c r="A182" s="208" t="s">
        <v>75</v>
      </c>
      <c r="B182" s="524" t="s">
        <v>188</v>
      </c>
      <c r="C182" s="524"/>
      <c r="D182" s="524"/>
      <c r="E182" s="210" t="s">
        <v>30</v>
      </c>
      <c r="F182" s="213">
        <v>0</v>
      </c>
      <c r="G182" s="191"/>
      <c r="H182" s="196"/>
      <c r="I182" s="196"/>
    </row>
    <row r="183" spans="1:9" ht="12.6" customHeight="1">
      <c r="A183" s="205" t="s">
        <v>75</v>
      </c>
      <c r="B183" s="523" t="s">
        <v>189</v>
      </c>
      <c r="C183" s="523"/>
      <c r="D183" s="523"/>
      <c r="E183" s="206" t="s">
        <v>74</v>
      </c>
      <c r="F183" s="222">
        <v>0.1</v>
      </c>
      <c r="G183" s="191"/>
      <c r="H183" s="196"/>
      <c r="I183" s="196"/>
    </row>
    <row r="184" spans="1:9" ht="12.6" customHeight="1">
      <c r="A184" s="208" t="s">
        <v>75</v>
      </c>
      <c r="B184" s="524" t="s">
        <v>190</v>
      </c>
      <c r="C184" s="524"/>
      <c r="D184" s="524"/>
      <c r="E184" s="210" t="s">
        <v>177</v>
      </c>
      <c r="F184" s="223">
        <f>+F182*F183</f>
        <v>0</v>
      </c>
      <c r="G184" s="191"/>
      <c r="H184" s="196"/>
      <c r="I184" s="196"/>
    </row>
    <row r="185" spans="1:9" ht="12.6" customHeight="1">
      <c r="A185" s="224"/>
      <c r="B185" s="526"/>
      <c r="C185" s="526"/>
      <c r="D185" s="526"/>
      <c r="E185" s="225"/>
      <c r="F185" s="226"/>
      <c r="G185" s="191"/>
      <c r="H185" s="196"/>
      <c r="I185" s="196"/>
    </row>
    <row r="186" spans="1:9" ht="12">
      <c r="A186" s="224"/>
      <c r="B186" s="524" t="s">
        <v>193</v>
      </c>
      <c r="C186" s="524"/>
      <c r="D186" s="524"/>
      <c r="E186" s="225"/>
      <c r="F186" s="226"/>
      <c r="G186" s="191"/>
      <c r="H186" s="196"/>
      <c r="I186" s="196"/>
    </row>
    <row r="187" spans="1:9" ht="12.6" customHeight="1">
      <c r="A187" s="224"/>
      <c r="B187" s="209" t="s">
        <v>178</v>
      </c>
      <c r="C187" s="543"/>
      <c r="D187" s="543"/>
      <c r="E187" s="225"/>
      <c r="F187" s="226"/>
      <c r="G187" s="191"/>
      <c r="H187" s="196"/>
      <c r="I187" s="196"/>
    </row>
    <row r="188" spans="1:9" ht="12.6" customHeight="1">
      <c r="A188" s="224"/>
      <c r="B188" s="209" t="s">
        <v>179</v>
      </c>
      <c r="C188" s="543"/>
      <c r="D188" s="543"/>
      <c r="E188" s="225"/>
      <c r="F188" s="226"/>
      <c r="G188" s="191"/>
      <c r="H188" s="196"/>
      <c r="I188" s="196"/>
    </row>
    <row r="189" spans="1:9" ht="12.6" customHeight="1">
      <c r="A189" s="224"/>
      <c r="B189" s="209" t="s">
        <v>181</v>
      </c>
      <c r="C189" s="543"/>
      <c r="D189" s="543"/>
      <c r="E189" s="225"/>
      <c r="F189" s="226"/>
      <c r="G189" s="191"/>
      <c r="H189" s="196"/>
      <c r="I189" s="196"/>
    </row>
    <row r="190" spans="1:9" ht="12.6" customHeight="1">
      <c r="A190" s="224"/>
      <c r="B190" s="209" t="s">
        <v>180</v>
      </c>
      <c r="C190" s="543"/>
      <c r="D190" s="543"/>
      <c r="E190" s="225"/>
      <c r="F190" s="226"/>
      <c r="G190" s="191"/>
      <c r="H190" s="196"/>
      <c r="I190" s="196"/>
    </row>
    <row r="191" spans="1:9" ht="30" customHeight="1">
      <c r="A191" s="224"/>
      <c r="B191" s="209" t="s">
        <v>191</v>
      </c>
      <c r="C191" s="543"/>
      <c r="D191" s="543"/>
      <c r="E191" s="225"/>
      <c r="F191" s="226"/>
      <c r="G191" s="191"/>
      <c r="H191" s="196"/>
      <c r="I191" s="196"/>
    </row>
    <row r="192" spans="1:9" ht="12.6" customHeight="1">
      <c r="A192" s="224"/>
      <c r="B192" s="209" t="s">
        <v>192</v>
      </c>
      <c r="C192" s="543"/>
      <c r="D192" s="543"/>
      <c r="E192" s="225"/>
      <c r="F192" s="226"/>
      <c r="G192" s="191"/>
      <c r="H192" s="196"/>
      <c r="I192" s="196"/>
    </row>
    <row r="193" spans="1:9" ht="22.2" customHeight="1">
      <c r="A193" s="276"/>
      <c r="B193" s="524" t="s">
        <v>487</v>
      </c>
      <c r="C193" s="524"/>
      <c r="D193" s="524"/>
      <c r="E193" s="210" t="s">
        <v>78</v>
      </c>
      <c r="F193" s="221">
        <v>0</v>
      </c>
      <c r="G193" s="191"/>
      <c r="H193" s="196"/>
      <c r="I193" s="196"/>
    </row>
    <row r="194" spans="1:9" ht="12.6" customHeight="1">
      <c r="A194" s="224"/>
      <c r="B194" s="526"/>
      <c r="C194" s="526"/>
      <c r="D194" s="526"/>
      <c r="E194" s="225"/>
      <c r="F194" s="226"/>
      <c r="G194" s="191"/>
      <c r="H194" s="196"/>
      <c r="I194" s="196"/>
    </row>
    <row r="195" spans="1:9" ht="38.25" customHeight="1">
      <c r="A195" s="227" t="s">
        <v>75</v>
      </c>
      <c r="B195" s="544" t="s">
        <v>521</v>
      </c>
      <c r="C195" s="545"/>
      <c r="D195" s="546"/>
      <c r="E195" s="217" t="s">
        <v>185</v>
      </c>
      <c r="F195" s="218">
        <f>IF((F193-F184)&lt;=0,0,(F193-F184))</f>
        <v>0</v>
      </c>
      <c r="G195" s="191"/>
      <c r="H195" s="196"/>
      <c r="I195" s="196"/>
    </row>
    <row r="196" spans="1:9" ht="12.6" customHeight="1">
      <c r="F196" s="196"/>
      <c r="G196" s="196"/>
      <c r="H196" s="196"/>
      <c r="I196" s="196"/>
    </row>
    <row r="197" spans="1:9" ht="12.6" customHeight="1">
      <c r="F197" s="196"/>
      <c r="G197" s="196"/>
      <c r="H197" s="196"/>
      <c r="I197" s="196"/>
    </row>
    <row r="198" spans="1:9" ht="12.6" customHeight="1">
      <c r="A198" s="202" t="s">
        <v>194</v>
      </c>
      <c r="B198" s="219"/>
      <c r="C198" s="219"/>
      <c r="D198" s="198"/>
      <c r="E198" s="277"/>
      <c r="F198" s="198"/>
      <c r="G198" s="193"/>
      <c r="H198" s="196"/>
      <c r="I198" s="196"/>
    </row>
    <row r="199" spans="1:9" ht="12.6" customHeight="1">
      <c r="A199" s="197" t="s">
        <v>195</v>
      </c>
      <c r="B199" s="219"/>
      <c r="C199" s="219"/>
      <c r="D199" s="198"/>
      <c r="E199" s="198"/>
      <c r="F199" s="198"/>
      <c r="G199" s="193"/>
      <c r="H199" s="196"/>
      <c r="I199" s="196"/>
    </row>
    <row r="200" spans="1:9" ht="12.6" customHeight="1">
      <c r="A200" s="197"/>
      <c r="B200" s="219"/>
      <c r="C200" s="219"/>
      <c r="D200" s="198"/>
      <c r="E200" s="198"/>
      <c r="F200" s="198"/>
      <c r="G200" s="193"/>
      <c r="H200" s="196"/>
      <c r="I200" s="196"/>
    </row>
    <row r="201" spans="1:9" ht="47.4" customHeight="1">
      <c r="A201" s="208" t="s">
        <v>501</v>
      </c>
      <c r="B201" s="543" t="s">
        <v>57</v>
      </c>
      <c r="C201" s="543"/>
      <c r="D201" s="543"/>
      <c r="E201" s="208" t="s">
        <v>69</v>
      </c>
      <c r="F201" s="208" t="s">
        <v>70</v>
      </c>
      <c r="G201" s="208" t="s">
        <v>23</v>
      </c>
      <c r="H201" s="196"/>
      <c r="I201" s="196"/>
    </row>
    <row r="202" spans="1:9" ht="12.6" customHeight="1">
      <c r="A202" s="220"/>
      <c r="B202" s="523" t="s">
        <v>196</v>
      </c>
      <c r="C202" s="523"/>
      <c r="D202" s="523"/>
      <c r="E202" s="206" t="s">
        <v>30</v>
      </c>
      <c r="F202" s="228">
        <v>0</v>
      </c>
      <c r="G202" s="278"/>
      <c r="H202" s="196"/>
      <c r="I202" s="196"/>
    </row>
    <row r="203" spans="1:9" ht="27.75" customHeight="1">
      <c r="A203" s="208" t="s">
        <v>75</v>
      </c>
      <c r="B203" s="523" t="s">
        <v>522</v>
      </c>
      <c r="C203" s="523"/>
      <c r="D203" s="523"/>
      <c r="E203" s="206" t="s">
        <v>74</v>
      </c>
      <c r="F203" s="231">
        <v>0.05</v>
      </c>
      <c r="G203" s="278"/>
      <c r="H203" s="196"/>
      <c r="I203" s="196"/>
    </row>
    <row r="204" spans="1:9" ht="24" customHeight="1">
      <c r="A204" s="208" t="s">
        <v>75</v>
      </c>
      <c r="B204" s="524" t="s">
        <v>523</v>
      </c>
      <c r="C204" s="524"/>
      <c r="D204" s="524"/>
      <c r="E204" s="210" t="s">
        <v>177</v>
      </c>
      <c r="F204" s="230">
        <f>+IF(F202&lt;=0,0,F202*F203)</f>
        <v>0</v>
      </c>
      <c r="G204" s="278"/>
      <c r="H204" s="196"/>
      <c r="I204" s="196"/>
    </row>
    <row r="205" spans="1:9" ht="12.6" customHeight="1">
      <c r="A205" s="224"/>
      <c r="B205" s="526"/>
      <c r="C205" s="526"/>
      <c r="D205" s="526"/>
      <c r="E205" s="215"/>
      <c r="F205" s="233"/>
      <c r="G205" s="278"/>
      <c r="H205" s="196"/>
      <c r="I205" s="196"/>
    </row>
    <row r="206" spans="1:9" ht="24" customHeight="1">
      <c r="A206" s="205" t="s">
        <v>197</v>
      </c>
      <c r="B206" s="523" t="s">
        <v>198</v>
      </c>
      <c r="C206" s="523"/>
      <c r="D206" s="523"/>
      <c r="E206" s="206" t="s">
        <v>78</v>
      </c>
      <c r="F206" s="229">
        <v>0</v>
      </c>
      <c r="G206" s="278"/>
      <c r="H206" s="196"/>
      <c r="I206" s="196"/>
    </row>
    <row r="207" spans="1:9" ht="27.75" customHeight="1">
      <c r="A207" s="205" t="s">
        <v>199</v>
      </c>
      <c r="B207" s="523" t="s">
        <v>200</v>
      </c>
      <c r="C207" s="523"/>
      <c r="D207" s="523"/>
      <c r="E207" s="206" t="s">
        <v>92</v>
      </c>
      <c r="F207" s="229">
        <v>0</v>
      </c>
      <c r="G207" s="278"/>
      <c r="H207" s="196"/>
      <c r="I207" s="196"/>
    </row>
    <row r="208" spans="1:9" ht="29.25" customHeight="1">
      <c r="A208" s="208" t="s">
        <v>75</v>
      </c>
      <c r="B208" s="524" t="s">
        <v>201</v>
      </c>
      <c r="C208" s="524"/>
      <c r="D208" s="524"/>
      <c r="E208" s="210" t="s">
        <v>202</v>
      </c>
      <c r="F208" s="230">
        <f>+F206-F207</f>
        <v>0</v>
      </c>
      <c r="G208" s="278"/>
      <c r="H208" s="196"/>
      <c r="I208" s="196"/>
    </row>
    <row r="209" spans="1:9" ht="12.6" customHeight="1">
      <c r="A209" s="224"/>
      <c r="B209" s="526"/>
      <c r="C209" s="526"/>
      <c r="D209" s="526"/>
      <c r="E209" s="215"/>
      <c r="F209" s="233"/>
      <c r="G209" s="278"/>
      <c r="H209" s="196"/>
      <c r="I209" s="196"/>
    </row>
    <row r="210" spans="1:9" ht="27" customHeight="1">
      <c r="A210" s="208" t="s">
        <v>75</v>
      </c>
      <c r="B210" s="524" t="s">
        <v>524</v>
      </c>
      <c r="C210" s="524"/>
      <c r="D210" s="524"/>
      <c r="E210" s="210" t="s">
        <v>203</v>
      </c>
      <c r="F210" s="230">
        <f>IF((F208-F204)&lt;=0,0,(F208-F204))</f>
        <v>0</v>
      </c>
      <c r="G210" s="278"/>
      <c r="H210" s="196"/>
      <c r="I210" s="196"/>
    </row>
    <row r="211" spans="1:9" ht="12.6" customHeight="1">
      <c r="F211" s="196"/>
      <c r="G211" s="196"/>
      <c r="H211" s="196"/>
      <c r="I211" s="196"/>
    </row>
    <row r="213" spans="1:9" ht="13.2" customHeight="1">
      <c r="A213" s="550" t="s">
        <v>64</v>
      </c>
      <c r="B213" s="551"/>
      <c r="C213" s="551"/>
      <c r="D213" s="551"/>
      <c r="E213" s="551"/>
      <c r="F213" s="551"/>
      <c r="G213" s="551"/>
      <c r="H213" s="551"/>
      <c r="I213" s="196"/>
    </row>
    <row r="214" spans="1:9">
      <c r="A214" s="552" t="s">
        <v>525</v>
      </c>
      <c r="B214" s="553"/>
      <c r="C214" s="553"/>
      <c r="D214" s="553"/>
      <c r="E214" s="553"/>
      <c r="F214" s="553"/>
      <c r="G214" s="553"/>
      <c r="H214" s="554"/>
      <c r="I214" s="196"/>
    </row>
    <row r="215" spans="1:9" ht="12.75" customHeight="1">
      <c r="A215" s="547" t="s">
        <v>526</v>
      </c>
      <c r="B215" s="548"/>
      <c r="C215" s="548"/>
      <c r="D215" s="548"/>
      <c r="E215" s="548"/>
      <c r="F215" s="548"/>
      <c r="G215" s="548"/>
      <c r="H215" s="549"/>
      <c r="I215" s="196"/>
    </row>
    <row r="216" spans="1:9" ht="12.75" customHeight="1">
      <c r="A216" s="547" t="s">
        <v>527</v>
      </c>
      <c r="B216" s="548"/>
      <c r="C216" s="548"/>
      <c r="D216" s="548"/>
      <c r="E216" s="548"/>
      <c r="F216" s="548"/>
      <c r="G216" s="548"/>
      <c r="H216" s="549"/>
      <c r="I216" s="196"/>
    </row>
    <row r="217" spans="1:9" ht="24" customHeight="1">
      <c r="A217" s="547" t="s">
        <v>528</v>
      </c>
      <c r="B217" s="548"/>
      <c r="C217" s="548"/>
      <c r="D217" s="548"/>
      <c r="E217" s="548"/>
      <c r="F217" s="548"/>
      <c r="G217" s="548"/>
      <c r="H217" s="549"/>
      <c r="I217" s="196"/>
    </row>
    <row r="218" spans="1:9" ht="17.25" customHeight="1">
      <c r="A218" s="547" t="s">
        <v>529</v>
      </c>
      <c r="B218" s="548"/>
      <c r="C218" s="548"/>
      <c r="D218" s="548"/>
      <c r="E218" s="548"/>
      <c r="F218" s="548"/>
      <c r="G218" s="548"/>
      <c r="H218" s="549"/>
      <c r="I218" s="196"/>
    </row>
    <row r="219" spans="1:9" ht="15.75" customHeight="1">
      <c r="A219" s="547" t="s">
        <v>530</v>
      </c>
      <c r="B219" s="548"/>
      <c r="C219" s="548"/>
      <c r="D219" s="548"/>
      <c r="E219" s="548"/>
      <c r="F219" s="548"/>
      <c r="G219" s="548"/>
      <c r="H219" s="549"/>
      <c r="I219" s="196"/>
    </row>
    <row r="220" spans="1:9" ht="13.2" customHeight="1">
      <c r="A220" s="547" t="s">
        <v>531</v>
      </c>
      <c r="B220" s="548"/>
      <c r="C220" s="548"/>
      <c r="D220" s="548"/>
      <c r="E220" s="548"/>
      <c r="F220" s="548"/>
      <c r="G220" s="548"/>
      <c r="H220" s="549"/>
      <c r="I220" s="196"/>
    </row>
    <row r="221" spans="1:9" ht="13.2" customHeight="1">
      <c r="A221" s="547" t="s">
        <v>532</v>
      </c>
      <c r="B221" s="548"/>
      <c r="C221" s="548"/>
      <c r="D221" s="548"/>
      <c r="E221" s="548"/>
      <c r="F221" s="548"/>
      <c r="G221" s="548"/>
      <c r="H221" s="549"/>
      <c r="I221" s="196"/>
    </row>
    <row r="222" spans="1:9" ht="24.6" customHeight="1">
      <c r="A222" s="547" t="s">
        <v>533</v>
      </c>
      <c r="B222" s="548"/>
      <c r="C222" s="548"/>
      <c r="D222" s="548"/>
      <c r="E222" s="548"/>
      <c r="F222" s="548"/>
      <c r="G222" s="548"/>
      <c r="H222" s="549"/>
      <c r="I222" s="196"/>
    </row>
    <row r="223" spans="1:9" ht="45.6" customHeight="1">
      <c r="A223" s="547" t="s">
        <v>534</v>
      </c>
      <c r="B223" s="548"/>
      <c r="C223" s="548"/>
      <c r="D223" s="548"/>
      <c r="E223" s="548"/>
      <c r="F223" s="548"/>
      <c r="G223" s="548"/>
      <c r="H223" s="549"/>
      <c r="I223" s="196"/>
    </row>
    <row r="224" spans="1:9" ht="25.5" customHeight="1">
      <c r="A224" s="547" t="s">
        <v>535</v>
      </c>
      <c r="B224" s="548"/>
      <c r="C224" s="548"/>
      <c r="D224" s="548"/>
      <c r="E224" s="548"/>
      <c r="F224" s="548"/>
      <c r="G224" s="548"/>
      <c r="H224" s="549"/>
      <c r="I224" s="196"/>
    </row>
    <row r="225" spans="1:9" ht="14.25" customHeight="1">
      <c r="A225" s="547" t="s">
        <v>536</v>
      </c>
      <c r="B225" s="548"/>
      <c r="C225" s="548"/>
      <c r="D225" s="548"/>
      <c r="E225" s="548"/>
      <c r="F225" s="548"/>
      <c r="G225" s="548"/>
      <c r="H225" s="549"/>
      <c r="I225" s="196"/>
    </row>
    <row r="226" spans="1:9" ht="22.5" customHeight="1">
      <c r="A226" s="547" t="s">
        <v>537</v>
      </c>
      <c r="B226" s="548"/>
      <c r="C226" s="548"/>
      <c r="D226" s="548"/>
      <c r="E226" s="548"/>
      <c r="F226" s="548"/>
      <c r="G226" s="548"/>
      <c r="H226" s="549"/>
      <c r="I226" s="196"/>
    </row>
    <row r="227" spans="1:9" ht="12" customHeight="1">
      <c r="A227" s="547" t="s">
        <v>538</v>
      </c>
      <c r="B227" s="548"/>
      <c r="C227" s="548"/>
      <c r="D227" s="548"/>
      <c r="E227" s="548"/>
      <c r="F227" s="548"/>
      <c r="G227" s="548"/>
      <c r="H227" s="549"/>
      <c r="I227" s="196"/>
    </row>
    <row r="228" spans="1:9" ht="12.75" customHeight="1">
      <c r="A228" s="547" t="s">
        <v>539</v>
      </c>
      <c r="B228" s="548"/>
      <c r="C228" s="548"/>
      <c r="D228" s="548"/>
      <c r="E228" s="548"/>
      <c r="F228" s="548"/>
      <c r="G228" s="548"/>
      <c r="H228" s="549"/>
      <c r="I228" s="196"/>
    </row>
    <row r="229" spans="1:9" ht="14.4" customHeight="1">
      <c r="A229" s="547" t="s">
        <v>673</v>
      </c>
      <c r="B229" s="548"/>
      <c r="C229" s="548"/>
      <c r="D229" s="548"/>
      <c r="E229" s="548"/>
      <c r="F229" s="548"/>
      <c r="G229" s="548"/>
      <c r="H229" s="549"/>
      <c r="I229" s="196"/>
    </row>
    <row r="230" spans="1:9" ht="14.25" customHeight="1">
      <c r="A230" s="550" t="s">
        <v>540</v>
      </c>
      <c r="B230" s="551"/>
      <c r="C230" s="551"/>
      <c r="D230" s="551"/>
      <c r="E230" s="551"/>
      <c r="F230" s="551"/>
      <c r="G230" s="551"/>
      <c r="H230" s="555"/>
      <c r="I230" s="196"/>
    </row>
    <row r="231" spans="1:9" ht="24.75" customHeight="1">
      <c r="A231" s="547" t="s">
        <v>541</v>
      </c>
      <c r="B231" s="548"/>
      <c r="C231" s="548"/>
      <c r="D231" s="548"/>
      <c r="E231" s="548"/>
      <c r="F231" s="548"/>
      <c r="G231" s="548"/>
      <c r="H231" s="549"/>
    </row>
    <row r="232" spans="1:9">
      <c r="A232" s="547" t="s">
        <v>542</v>
      </c>
      <c r="B232" s="548"/>
      <c r="C232" s="548"/>
      <c r="D232" s="548"/>
      <c r="E232" s="548"/>
      <c r="F232" s="548"/>
      <c r="G232" s="548"/>
      <c r="H232" s="549"/>
      <c r="I232" s="196"/>
    </row>
    <row r="233" spans="1:9">
      <c r="A233" s="547" t="s">
        <v>543</v>
      </c>
      <c r="B233" s="548"/>
      <c r="C233" s="548"/>
      <c r="D233" s="548"/>
      <c r="E233" s="548"/>
      <c r="F233" s="548"/>
      <c r="G233" s="548"/>
      <c r="H233" s="549"/>
      <c r="I233" s="196"/>
    </row>
    <row r="234" spans="1:9">
      <c r="A234" s="547" t="s">
        <v>674</v>
      </c>
      <c r="B234" s="548"/>
      <c r="C234" s="548"/>
      <c r="D234" s="548"/>
      <c r="E234" s="548"/>
      <c r="F234" s="548"/>
      <c r="G234" s="548"/>
      <c r="H234" s="549"/>
      <c r="I234" s="196"/>
    </row>
    <row r="235" spans="1:9">
      <c r="A235" s="279"/>
      <c r="B235" s="280"/>
      <c r="C235" s="280"/>
      <c r="D235" s="280"/>
      <c r="E235" s="280"/>
      <c r="F235" s="280"/>
      <c r="G235" s="280"/>
      <c r="H235" s="281"/>
      <c r="I235" s="196"/>
    </row>
    <row r="236" spans="1:9" ht="13.2" customHeight="1">
      <c r="A236" s="493" t="s">
        <v>204</v>
      </c>
      <c r="B236" s="494"/>
      <c r="C236" s="494"/>
      <c r="D236" s="494"/>
      <c r="E236" s="494"/>
      <c r="F236" s="494"/>
      <c r="G236" s="494"/>
      <c r="H236" s="495"/>
      <c r="I236" s="282"/>
    </row>
    <row r="237" spans="1:9">
      <c r="A237" s="496"/>
      <c r="B237" s="497"/>
      <c r="C237" s="497"/>
      <c r="D237" s="497"/>
      <c r="E237" s="497"/>
      <c r="F237" s="497"/>
      <c r="G237" s="497"/>
      <c r="H237" s="498"/>
      <c r="I237" s="282"/>
    </row>
    <row r="238" spans="1:9">
      <c r="A238" s="496"/>
      <c r="B238" s="497"/>
      <c r="C238" s="497"/>
      <c r="D238" s="497"/>
      <c r="E238" s="497"/>
      <c r="F238" s="497"/>
      <c r="G238" s="497"/>
      <c r="H238" s="498"/>
      <c r="I238" s="282"/>
    </row>
    <row r="239" spans="1:9">
      <c r="A239" s="499"/>
      <c r="B239" s="500"/>
      <c r="C239" s="500"/>
      <c r="D239" s="500"/>
      <c r="E239" s="500"/>
      <c r="F239" s="500"/>
      <c r="G239" s="500"/>
      <c r="H239" s="501"/>
      <c r="I239" s="282"/>
    </row>
  </sheetData>
  <mergeCells count="173">
    <mergeCell ref="A234:H234"/>
    <mergeCell ref="A236:H239"/>
    <mergeCell ref="A228:H228"/>
    <mergeCell ref="A229:H229"/>
    <mergeCell ref="A230:H230"/>
    <mergeCell ref="A231:H231"/>
    <mergeCell ref="A232:H232"/>
    <mergeCell ref="A233:H233"/>
    <mergeCell ref="A222:H222"/>
    <mergeCell ref="A223:H223"/>
    <mergeCell ref="A224:H224"/>
    <mergeCell ref="A225:H225"/>
    <mergeCell ref="A226:H226"/>
    <mergeCell ref="A227:H227"/>
    <mergeCell ref="A216:H216"/>
    <mergeCell ref="A217:H217"/>
    <mergeCell ref="A218:H218"/>
    <mergeCell ref="A219:H219"/>
    <mergeCell ref="A220:H220"/>
    <mergeCell ref="A221:H221"/>
    <mergeCell ref="B208:D208"/>
    <mergeCell ref="B209:D209"/>
    <mergeCell ref="B210:D210"/>
    <mergeCell ref="A213:H213"/>
    <mergeCell ref="A214:H214"/>
    <mergeCell ref="A215:H215"/>
    <mergeCell ref="B202:D202"/>
    <mergeCell ref="B203:D203"/>
    <mergeCell ref="B204:D204"/>
    <mergeCell ref="B205:D205"/>
    <mergeCell ref="B206:D206"/>
    <mergeCell ref="B207:D207"/>
    <mergeCell ref="C192:D192"/>
    <mergeCell ref="B186:D186"/>
    <mergeCell ref="B193:D193"/>
    <mergeCell ref="B194:D194"/>
    <mergeCell ref="B195:D195"/>
    <mergeCell ref="B201:D201"/>
    <mergeCell ref="B185:D185"/>
    <mergeCell ref="C187:D187"/>
    <mergeCell ref="C188:D188"/>
    <mergeCell ref="C189:D189"/>
    <mergeCell ref="C190:D190"/>
    <mergeCell ref="C191:D191"/>
    <mergeCell ref="B174:D174"/>
    <mergeCell ref="B181:D181"/>
    <mergeCell ref="B182:D182"/>
    <mergeCell ref="B183:D183"/>
    <mergeCell ref="B184:D184"/>
    <mergeCell ref="C169:D169"/>
    <mergeCell ref="C170:D170"/>
    <mergeCell ref="C171:D171"/>
    <mergeCell ref="C172:D172"/>
    <mergeCell ref="B166:D166"/>
    <mergeCell ref="B173:D173"/>
    <mergeCell ref="B162:D162"/>
    <mergeCell ref="B163:D163"/>
    <mergeCell ref="B164:D164"/>
    <mergeCell ref="B165:D165"/>
    <mergeCell ref="C167:D167"/>
    <mergeCell ref="C168:D168"/>
    <mergeCell ref="B151:E151"/>
    <mergeCell ref="I151:I153"/>
    <mergeCell ref="B152:E152"/>
    <mergeCell ref="B153:E153"/>
    <mergeCell ref="B155:E155"/>
    <mergeCell ref="B161:D161"/>
    <mergeCell ref="B144:E144"/>
    <mergeCell ref="B145:E145"/>
    <mergeCell ref="I145:I149"/>
    <mergeCell ref="B146:E146"/>
    <mergeCell ref="B147:E147"/>
    <mergeCell ref="B148:E148"/>
    <mergeCell ref="B149:E149"/>
    <mergeCell ref="B131:E131"/>
    <mergeCell ref="I131:I133"/>
    <mergeCell ref="B132:E132"/>
    <mergeCell ref="B133:E133"/>
    <mergeCell ref="B135:E135"/>
    <mergeCell ref="I135:I138"/>
    <mergeCell ref="B136:E136"/>
    <mergeCell ref="B137:E137"/>
    <mergeCell ref="B138:E138"/>
    <mergeCell ref="B120:D120"/>
    <mergeCell ref="B121:D121"/>
    <mergeCell ref="B122:D122"/>
    <mergeCell ref="B123:D123"/>
    <mergeCell ref="B124:D124"/>
    <mergeCell ref="B130:E130"/>
    <mergeCell ref="B114:D114"/>
    <mergeCell ref="B115:D115"/>
    <mergeCell ref="B116:D116"/>
    <mergeCell ref="B117:D117"/>
    <mergeCell ref="B118:D118"/>
    <mergeCell ref="B119:D119"/>
    <mergeCell ref="B104:D104"/>
    <mergeCell ref="B105:D105"/>
    <mergeCell ref="B106:D106"/>
    <mergeCell ref="B107:D107"/>
    <mergeCell ref="B108:D108"/>
    <mergeCell ref="B113:D113"/>
    <mergeCell ref="B98:D98"/>
    <mergeCell ref="B99:D99"/>
    <mergeCell ref="B100:D100"/>
    <mergeCell ref="B101:D101"/>
    <mergeCell ref="B102:D102"/>
    <mergeCell ref="B103:D103"/>
    <mergeCell ref="B87:D87"/>
    <mergeCell ref="B88:D88"/>
    <mergeCell ref="B89:D89"/>
    <mergeCell ref="B90:D90"/>
    <mergeCell ref="B96:D96"/>
    <mergeCell ref="B97:D97"/>
    <mergeCell ref="B81:D81"/>
    <mergeCell ref="B82:D82"/>
    <mergeCell ref="B83:D83"/>
    <mergeCell ref="B84:D84"/>
    <mergeCell ref="B85:D85"/>
    <mergeCell ref="B86:D86"/>
    <mergeCell ref="B75:D75"/>
    <mergeCell ref="B76:D76"/>
    <mergeCell ref="B77:D77"/>
    <mergeCell ref="B78:D78"/>
    <mergeCell ref="B79:D79"/>
    <mergeCell ref="B80:D80"/>
    <mergeCell ref="B65:D65"/>
    <mergeCell ref="B66:D66"/>
    <mergeCell ref="B71:D71"/>
    <mergeCell ref="B72:D72"/>
    <mergeCell ref="B73:D73"/>
    <mergeCell ref="B74:D74"/>
    <mergeCell ref="B59:D59"/>
    <mergeCell ref="B60:D60"/>
    <mergeCell ref="B61:D61"/>
    <mergeCell ref="B62:D62"/>
    <mergeCell ref="B63:D63"/>
    <mergeCell ref="B64:D64"/>
    <mergeCell ref="B49:D49"/>
    <mergeCell ref="B50:D50"/>
    <mergeCell ref="B55:D55"/>
    <mergeCell ref="B56:D56"/>
    <mergeCell ref="B57:D57"/>
    <mergeCell ref="B58:D58"/>
    <mergeCell ref="B43:D43"/>
    <mergeCell ref="B44:D44"/>
    <mergeCell ref="B45:D45"/>
    <mergeCell ref="B46:D46"/>
    <mergeCell ref="B47:D47"/>
    <mergeCell ref="B48:D48"/>
    <mergeCell ref="B37:D37"/>
    <mergeCell ref="B38:D38"/>
    <mergeCell ref="B39:D39"/>
    <mergeCell ref="B40:D40"/>
    <mergeCell ref="B41:D41"/>
    <mergeCell ref="B42:D42"/>
    <mergeCell ref="B34:D34"/>
    <mergeCell ref="B35:D35"/>
    <mergeCell ref="B36:D36"/>
    <mergeCell ref="B20:D20"/>
    <mergeCell ref="B21:D21"/>
    <mergeCell ref="B22:D22"/>
    <mergeCell ref="B23:D23"/>
    <mergeCell ref="B24:D24"/>
    <mergeCell ref="B25:D25"/>
    <mergeCell ref="B14:D14"/>
    <mergeCell ref="B15:D15"/>
    <mergeCell ref="B16:D16"/>
    <mergeCell ref="B17:D17"/>
    <mergeCell ref="B18:D18"/>
    <mergeCell ref="B19:D19"/>
    <mergeCell ref="B31:D31"/>
    <mergeCell ref="B32:D32"/>
    <mergeCell ref="B33:D33"/>
  </mergeCells>
  <hyperlinks>
    <hyperlink ref="F1" location="INDICE!A1" display="Índice" xr:uid="{2D9E9F4E-63F1-4822-95E0-2B3C95B578DB}"/>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5EDF0-910A-4525-B764-3BBB70DF164A}">
  <dimension ref="A1:H63"/>
  <sheetViews>
    <sheetView showGridLines="0" zoomScaleNormal="100" workbookViewId="0">
      <selection activeCell="G71" sqref="G71"/>
    </sheetView>
  </sheetViews>
  <sheetFormatPr baseColWidth="10" defaultColWidth="19.44140625" defaultRowHeight="11.4"/>
  <cols>
    <col min="1" max="4" width="19.44140625" style="3"/>
    <col min="5" max="5" width="40.6640625" style="3" customWidth="1"/>
    <col min="6" max="6" width="19.44140625" style="3"/>
    <col min="7" max="7" width="25.6640625" style="5" customWidth="1"/>
    <col min="8" max="256" width="19.44140625" style="5"/>
    <col min="257" max="257" width="40.6640625" style="5" customWidth="1"/>
    <col min="258" max="258" width="19.44140625" style="5"/>
    <col min="259" max="259" width="25.6640625" style="5" customWidth="1"/>
    <col min="260" max="512" width="19.44140625" style="5"/>
    <col min="513" max="513" width="40.6640625" style="5" customWidth="1"/>
    <col min="514" max="514" width="19.44140625" style="5"/>
    <col min="515" max="515" width="25.6640625" style="5" customWidth="1"/>
    <col min="516" max="768" width="19.44140625" style="5"/>
    <col min="769" max="769" width="40.6640625" style="5" customWidth="1"/>
    <col min="770" max="770" width="19.44140625" style="5"/>
    <col min="771" max="771" width="25.6640625" style="5" customWidth="1"/>
    <col min="772" max="1024" width="19.44140625" style="5"/>
    <col min="1025" max="1025" width="40.6640625" style="5" customWidth="1"/>
    <col min="1026" max="1026" width="19.44140625" style="5"/>
    <col min="1027" max="1027" width="25.6640625" style="5" customWidth="1"/>
    <col min="1028" max="1280" width="19.44140625" style="5"/>
    <col min="1281" max="1281" width="40.6640625" style="5" customWidth="1"/>
    <col min="1282" max="1282" width="19.44140625" style="5"/>
    <col min="1283" max="1283" width="25.6640625" style="5" customWidth="1"/>
    <col min="1284" max="1536" width="19.44140625" style="5"/>
    <col min="1537" max="1537" width="40.6640625" style="5" customWidth="1"/>
    <col min="1538" max="1538" width="19.44140625" style="5"/>
    <col min="1539" max="1539" width="25.6640625" style="5" customWidth="1"/>
    <col min="1540" max="1792" width="19.44140625" style="5"/>
    <col min="1793" max="1793" width="40.6640625" style="5" customWidth="1"/>
    <col min="1794" max="1794" width="19.44140625" style="5"/>
    <col min="1795" max="1795" width="25.6640625" style="5" customWidth="1"/>
    <col min="1796" max="2048" width="19.44140625" style="5"/>
    <col min="2049" max="2049" width="40.6640625" style="5" customWidth="1"/>
    <col min="2050" max="2050" width="19.44140625" style="5"/>
    <col min="2051" max="2051" width="25.6640625" style="5" customWidth="1"/>
    <col min="2052" max="2304" width="19.44140625" style="5"/>
    <col min="2305" max="2305" width="40.6640625" style="5" customWidth="1"/>
    <col min="2306" max="2306" width="19.44140625" style="5"/>
    <col min="2307" max="2307" width="25.6640625" style="5" customWidth="1"/>
    <col min="2308" max="2560" width="19.44140625" style="5"/>
    <col min="2561" max="2561" width="40.6640625" style="5" customWidth="1"/>
    <col min="2562" max="2562" width="19.44140625" style="5"/>
    <col min="2563" max="2563" width="25.6640625" style="5" customWidth="1"/>
    <col min="2564" max="2816" width="19.44140625" style="5"/>
    <col min="2817" max="2817" width="40.6640625" style="5" customWidth="1"/>
    <col min="2818" max="2818" width="19.44140625" style="5"/>
    <col min="2819" max="2819" width="25.6640625" style="5" customWidth="1"/>
    <col min="2820" max="3072" width="19.44140625" style="5"/>
    <col min="3073" max="3073" width="40.6640625" style="5" customWidth="1"/>
    <col min="3074" max="3074" width="19.44140625" style="5"/>
    <col min="3075" max="3075" width="25.6640625" style="5" customWidth="1"/>
    <col min="3076" max="3328" width="19.44140625" style="5"/>
    <col min="3329" max="3329" width="40.6640625" style="5" customWidth="1"/>
    <col min="3330" max="3330" width="19.44140625" style="5"/>
    <col min="3331" max="3331" width="25.6640625" style="5" customWidth="1"/>
    <col min="3332" max="3584" width="19.44140625" style="5"/>
    <col min="3585" max="3585" width="40.6640625" style="5" customWidth="1"/>
    <col min="3586" max="3586" width="19.44140625" style="5"/>
    <col min="3587" max="3587" width="25.6640625" style="5" customWidth="1"/>
    <col min="3588" max="3840" width="19.44140625" style="5"/>
    <col min="3841" max="3841" width="40.6640625" style="5" customWidth="1"/>
    <col min="3842" max="3842" width="19.44140625" style="5"/>
    <col min="3843" max="3843" width="25.6640625" style="5" customWidth="1"/>
    <col min="3844" max="4096" width="19.44140625" style="5"/>
    <col min="4097" max="4097" width="40.6640625" style="5" customWidth="1"/>
    <col min="4098" max="4098" width="19.44140625" style="5"/>
    <col min="4099" max="4099" width="25.6640625" style="5" customWidth="1"/>
    <col min="4100" max="4352" width="19.44140625" style="5"/>
    <col min="4353" max="4353" width="40.6640625" style="5" customWidth="1"/>
    <col min="4354" max="4354" width="19.44140625" style="5"/>
    <col min="4355" max="4355" width="25.6640625" style="5" customWidth="1"/>
    <col min="4356" max="4608" width="19.44140625" style="5"/>
    <col min="4609" max="4609" width="40.6640625" style="5" customWidth="1"/>
    <col min="4610" max="4610" width="19.44140625" style="5"/>
    <col min="4611" max="4611" width="25.6640625" style="5" customWidth="1"/>
    <col min="4612" max="4864" width="19.44140625" style="5"/>
    <col min="4865" max="4865" width="40.6640625" style="5" customWidth="1"/>
    <col min="4866" max="4866" width="19.44140625" style="5"/>
    <col min="4867" max="4867" width="25.6640625" style="5" customWidth="1"/>
    <col min="4868" max="5120" width="19.44140625" style="5"/>
    <col min="5121" max="5121" width="40.6640625" style="5" customWidth="1"/>
    <col min="5122" max="5122" width="19.44140625" style="5"/>
    <col min="5123" max="5123" width="25.6640625" style="5" customWidth="1"/>
    <col min="5124" max="5376" width="19.44140625" style="5"/>
    <col min="5377" max="5377" width="40.6640625" style="5" customWidth="1"/>
    <col min="5378" max="5378" width="19.44140625" style="5"/>
    <col min="5379" max="5379" width="25.6640625" style="5" customWidth="1"/>
    <col min="5380" max="5632" width="19.44140625" style="5"/>
    <col min="5633" max="5633" width="40.6640625" style="5" customWidth="1"/>
    <col min="5634" max="5634" width="19.44140625" style="5"/>
    <col min="5635" max="5635" width="25.6640625" style="5" customWidth="1"/>
    <col min="5636" max="5888" width="19.44140625" style="5"/>
    <col min="5889" max="5889" width="40.6640625" style="5" customWidth="1"/>
    <col min="5890" max="5890" width="19.44140625" style="5"/>
    <col min="5891" max="5891" width="25.6640625" style="5" customWidth="1"/>
    <col min="5892" max="6144" width="19.44140625" style="5"/>
    <col min="6145" max="6145" width="40.6640625" style="5" customWidth="1"/>
    <col min="6146" max="6146" width="19.44140625" style="5"/>
    <col min="6147" max="6147" width="25.6640625" style="5" customWidth="1"/>
    <col min="6148" max="6400" width="19.44140625" style="5"/>
    <col min="6401" max="6401" width="40.6640625" style="5" customWidth="1"/>
    <col min="6402" max="6402" width="19.44140625" style="5"/>
    <col min="6403" max="6403" width="25.6640625" style="5" customWidth="1"/>
    <col min="6404" max="6656" width="19.44140625" style="5"/>
    <col min="6657" max="6657" width="40.6640625" style="5" customWidth="1"/>
    <col min="6658" max="6658" width="19.44140625" style="5"/>
    <col min="6659" max="6659" width="25.6640625" style="5" customWidth="1"/>
    <col min="6660" max="6912" width="19.44140625" style="5"/>
    <col min="6913" max="6913" width="40.6640625" style="5" customWidth="1"/>
    <col min="6914" max="6914" width="19.44140625" style="5"/>
    <col min="6915" max="6915" width="25.6640625" style="5" customWidth="1"/>
    <col min="6916" max="7168" width="19.44140625" style="5"/>
    <col min="7169" max="7169" width="40.6640625" style="5" customWidth="1"/>
    <col min="7170" max="7170" width="19.44140625" style="5"/>
    <col min="7171" max="7171" width="25.6640625" style="5" customWidth="1"/>
    <col min="7172" max="7424" width="19.44140625" style="5"/>
    <col min="7425" max="7425" width="40.6640625" style="5" customWidth="1"/>
    <col min="7426" max="7426" width="19.44140625" style="5"/>
    <col min="7427" max="7427" width="25.6640625" style="5" customWidth="1"/>
    <col min="7428" max="7680" width="19.44140625" style="5"/>
    <col min="7681" max="7681" width="40.6640625" style="5" customWidth="1"/>
    <col min="7682" max="7682" width="19.44140625" style="5"/>
    <col min="7683" max="7683" width="25.6640625" style="5" customWidth="1"/>
    <col min="7684" max="7936" width="19.44140625" style="5"/>
    <col min="7937" max="7937" width="40.6640625" style="5" customWidth="1"/>
    <col min="7938" max="7938" width="19.44140625" style="5"/>
    <col min="7939" max="7939" width="25.6640625" style="5" customWidth="1"/>
    <col min="7940" max="8192" width="19.44140625" style="5"/>
    <col min="8193" max="8193" width="40.6640625" style="5" customWidth="1"/>
    <col min="8194" max="8194" width="19.44140625" style="5"/>
    <col min="8195" max="8195" width="25.6640625" style="5" customWidth="1"/>
    <col min="8196" max="8448" width="19.44140625" style="5"/>
    <col min="8449" max="8449" width="40.6640625" style="5" customWidth="1"/>
    <col min="8450" max="8450" width="19.44140625" style="5"/>
    <col min="8451" max="8451" width="25.6640625" style="5" customWidth="1"/>
    <col min="8452" max="8704" width="19.44140625" style="5"/>
    <col min="8705" max="8705" width="40.6640625" style="5" customWidth="1"/>
    <col min="8706" max="8706" width="19.44140625" style="5"/>
    <col min="8707" max="8707" width="25.6640625" style="5" customWidth="1"/>
    <col min="8708" max="8960" width="19.44140625" style="5"/>
    <col min="8961" max="8961" width="40.6640625" style="5" customWidth="1"/>
    <col min="8962" max="8962" width="19.44140625" style="5"/>
    <col min="8963" max="8963" width="25.6640625" style="5" customWidth="1"/>
    <col min="8964" max="9216" width="19.44140625" style="5"/>
    <col min="9217" max="9217" width="40.6640625" style="5" customWidth="1"/>
    <col min="9218" max="9218" width="19.44140625" style="5"/>
    <col min="9219" max="9219" width="25.6640625" style="5" customWidth="1"/>
    <col min="9220" max="9472" width="19.44140625" style="5"/>
    <col min="9473" max="9473" width="40.6640625" style="5" customWidth="1"/>
    <col min="9474" max="9474" width="19.44140625" style="5"/>
    <col min="9475" max="9475" width="25.6640625" style="5" customWidth="1"/>
    <col min="9476" max="9728" width="19.44140625" style="5"/>
    <col min="9729" max="9729" width="40.6640625" style="5" customWidth="1"/>
    <col min="9730" max="9730" width="19.44140625" style="5"/>
    <col min="9731" max="9731" width="25.6640625" style="5" customWidth="1"/>
    <col min="9732" max="9984" width="19.44140625" style="5"/>
    <col min="9985" max="9985" width="40.6640625" style="5" customWidth="1"/>
    <col min="9986" max="9986" width="19.44140625" style="5"/>
    <col min="9987" max="9987" width="25.6640625" style="5" customWidth="1"/>
    <col min="9988" max="10240" width="19.44140625" style="5"/>
    <col min="10241" max="10241" width="40.6640625" style="5" customWidth="1"/>
    <col min="10242" max="10242" width="19.44140625" style="5"/>
    <col min="10243" max="10243" width="25.6640625" style="5" customWidth="1"/>
    <col min="10244" max="10496" width="19.44140625" style="5"/>
    <col min="10497" max="10497" width="40.6640625" style="5" customWidth="1"/>
    <col min="10498" max="10498" width="19.44140625" style="5"/>
    <col min="10499" max="10499" width="25.6640625" style="5" customWidth="1"/>
    <col min="10500" max="10752" width="19.44140625" style="5"/>
    <col min="10753" max="10753" width="40.6640625" style="5" customWidth="1"/>
    <col min="10754" max="10754" width="19.44140625" style="5"/>
    <col min="10755" max="10755" width="25.6640625" style="5" customWidth="1"/>
    <col min="10756" max="11008" width="19.44140625" style="5"/>
    <col min="11009" max="11009" width="40.6640625" style="5" customWidth="1"/>
    <col min="11010" max="11010" width="19.44140625" style="5"/>
    <col min="11011" max="11011" width="25.6640625" style="5" customWidth="1"/>
    <col min="11012" max="11264" width="19.44140625" style="5"/>
    <col min="11265" max="11265" width="40.6640625" style="5" customWidth="1"/>
    <col min="11266" max="11266" width="19.44140625" style="5"/>
    <col min="11267" max="11267" width="25.6640625" style="5" customWidth="1"/>
    <col min="11268" max="11520" width="19.44140625" style="5"/>
    <col min="11521" max="11521" width="40.6640625" style="5" customWidth="1"/>
    <col min="11522" max="11522" width="19.44140625" style="5"/>
    <col min="11523" max="11523" width="25.6640625" style="5" customWidth="1"/>
    <col min="11524" max="11776" width="19.44140625" style="5"/>
    <col min="11777" max="11777" width="40.6640625" style="5" customWidth="1"/>
    <col min="11778" max="11778" width="19.44140625" style="5"/>
    <col min="11779" max="11779" width="25.6640625" style="5" customWidth="1"/>
    <col min="11780" max="12032" width="19.44140625" style="5"/>
    <col min="12033" max="12033" width="40.6640625" style="5" customWidth="1"/>
    <col min="12034" max="12034" width="19.44140625" style="5"/>
    <col min="12035" max="12035" width="25.6640625" style="5" customWidth="1"/>
    <col min="12036" max="12288" width="19.44140625" style="5"/>
    <col min="12289" max="12289" width="40.6640625" style="5" customWidth="1"/>
    <col min="12290" max="12290" width="19.44140625" style="5"/>
    <col min="12291" max="12291" width="25.6640625" style="5" customWidth="1"/>
    <col min="12292" max="12544" width="19.44140625" style="5"/>
    <col min="12545" max="12545" width="40.6640625" style="5" customWidth="1"/>
    <col min="12546" max="12546" width="19.44140625" style="5"/>
    <col min="12547" max="12547" width="25.6640625" style="5" customWidth="1"/>
    <col min="12548" max="12800" width="19.44140625" style="5"/>
    <col min="12801" max="12801" width="40.6640625" style="5" customWidth="1"/>
    <col min="12802" max="12802" width="19.44140625" style="5"/>
    <col min="12803" max="12803" width="25.6640625" style="5" customWidth="1"/>
    <col min="12804" max="13056" width="19.44140625" style="5"/>
    <col min="13057" max="13057" width="40.6640625" style="5" customWidth="1"/>
    <col min="13058" max="13058" width="19.44140625" style="5"/>
    <col min="13059" max="13059" width="25.6640625" style="5" customWidth="1"/>
    <col min="13060" max="13312" width="19.44140625" style="5"/>
    <col min="13313" max="13313" width="40.6640625" style="5" customWidth="1"/>
    <col min="13314" max="13314" width="19.44140625" style="5"/>
    <col min="13315" max="13315" width="25.6640625" style="5" customWidth="1"/>
    <col min="13316" max="13568" width="19.44140625" style="5"/>
    <col min="13569" max="13569" width="40.6640625" style="5" customWidth="1"/>
    <col min="13570" max="13570" width="19.44140625" style="5"/>
    <col min="13571" max="13571" width="25.6640625" style="5" customWidth="1"/>
    <col min="13572" max="13824" width="19.44140625" style="5"/>
    <col min="13825" max="13825" width="40.6640625" style="5" customWidth="1"/>
    <col min="13826" max="13826" width="19.44140625" style="5"/>
    <col min="13827" max="13827" width="25.6640625" style="5" customWidth="1"/>
    <col min="13828" max="14080" width="19.44140625" style="5"/>
    <col min="14081" max="14081" width="40.6640625" style="5" customWidth="1"/>
    <col min="14082" max="14082" width="19.44140625" style="5"/>
    <col min="14083" max="14083" width="25.6640625" style="5" customWidth="1"/>
    <col min="14084" max="14336" width="19.44140625" style="5"/>
    <col min="14337" max="14337" width="40.6640625" style="5" customWidth="1"/>
    <col min="14338" max="14338" width="19.44140625" style="5"/>
    <col min="14339" max="14339" width="25.6640625" style="5" customWidth="1"/>
    <col min="14340" max="14592" width="19.44140625" style="5"/>
    <col min="14593" max="14593" width="40.6640625" style="5" customWidth="1"/>
    <col min="14594" max="14594" width="19.44140625" style="5"/>
    <col min="14595" max="14595" width="25.6640625" style="5" customWidth="1"/>
    <col min="14596" max="14848" width="19.44140625" style="5"/>
    <col min="14849" max="14849" width="40.6640625" style="5" customWidth="1"/>
    <col min="14850" max="14850" width="19.44140625" style="5"/>
    <col min="14851" max="14851" width="25.6640625" style="5" customWidth="1"/>
    <col min="14852" max="15104" width="19.44140625" style="5"/>
    <col min="15105" max="15105" width="40.6640625" style="5" customWidth="1"/>
    <col min="15106" max="15106" width="19.44140625" style="5"/>
    <col min="15107" max="15107" width="25.6640625" style="5" customWidth="1"/>
    <col min="15108" max="15360" width="19.44140625" style="5"/>
    <col min="15361" max="15361" width="40.6640625" style="5" customWidth="1"/>
    <col min="15362" max="15362" width="19.44140625" style="5"/>
    <col min="15363" max="15363" width="25.6640625" style="5" customWidth="1"/>
    <col min="15364" max="15616" width="19.44140625" style="5"/>
    <col min="15617" max="15617" width="40.6640625" style="5" customWidth="1"/>
    <col min="15618" max="15618" width="19.44140625" style="5"/>
    <col min="15619" max="15619" width="25.6640625" style="5" customWidth="1"/>
    <col min="15620" max="15872" width="19.44140625" style="5"/>
    <col min="15873" max="15873" width="40.6640625" style="5" customWidth="1"/>
    <col min="15874" max="15874" width="19.44140625" style="5"/>
    <col min="15875" max="15875" width="25.6640625" style="5" customWidth="1"/>
    <col min="15876" max="16128" width="19.44140625" style="5"/>
    <col min="16129" max="16129" width="40.6640625" style="5" customWidth="1"/>
    <col min="16130" max="16130" width="19.44140625" style="5"/>
    <col min="16131" max="16131" width="25.6640625" style="5" customWidth="1"/>
    <col min="16132" max="16384" width="19.44140625" style="5"/>
  </cols>
  <sheetData>
    <row r="1" spans="1:8" ht="12">
      <c r="A1" s="2" t="s">
        <v>11</v>
      </c>
      <c r="B1" s="2"/>
      <c r="C1" s="2"/>
      <c r="F1" s="4"/>
      <c r="G1" s="163" t="s">
        <v>12</v>
      </c>
    </row>
    <row r="2" spans="1:8" ht="12">
      <c r="A2" s="5"/>
      <c r="B2" s="6"/>
      <c r="C2" s="6"/>
      <c r="F2" s="5"/>
      <c r="H2" s="8"/>
    </row>
    <row r="3" spans="1:8" ht="12">
      <c r="A3" s="2" t="s">
        <v>13</v>
      </c>
      <c r="C3" s="7" t="s">
        <v>14</v>
      </c>
      <c r="E3" s="4"/>
      <c r="F3" s="8"/>
    </row>
    <row r="4" spans="1:8" ht="12">
      <c r="A4" s="2" t="s">
        <v>15</v>
      </c>
      <c r="C4" s="7" t="s">
        <v>16</v>
      </c>
      <c r="E4" s="4"/>
      <c r="F4" s="9"/>
    </row>
    <row r="5" spans="1:8" ht="12">
      <c r="A5" s="2" t="s">
        <v>17</v>
      </c>
      <c r="C5" s="7">
        <v>2025</v>
      </c>
      <c r="E5" s="4"/>
      <c r="F5" s="5"/>
    </row>
    <row r="6" spans="1:8" ht="12">
      <c r="A6" s="5"/>
      <c r="B6" s="6"/>
      <c r="C6" s="6"/>
      <c r="F6" s="5"/>
    </row>
    <row r="7" spans="1:8" ht="12">
      <c r="A7" s="2" t="s">
        <v>205</v>
      </c>
      <c r="B7" s="2"/>
      <c r="C7" s="2"/>
      <c r="F7" s="4"/>
    </row>
    <row r="8" spans="1:8" ht="12">
      <c r="A8" s="6" t="s">
        <v>43</v>
      </c>
      <c r="B8" s="2"/>
      <c r="C8" s="2"/>
      <c r="F8" s="4"/>
    </row>
    <row r="9" spans="1:8" ht="12">
      <c r="A9" s="6" t="s">
        <v>44</v>
      </c>
      <c r="B9" s="2"/>
      <c r="C9" s="2"/>
      <c r="F9" s="4"/>
    </row>
    <row r="10" spans="1:8" ht="12">
      <c r="A10" s="5"/>
      <c r="B10" s="2"/>
      <c r="C10" s="2"/>
      <c r="F10" s="4"/>
    </row>
    <row r="11" spans="1:8" ht="12">
      <c r="A11" s="5"/>
      <c r="B11" s="2"/>
      <c r="C11" s="2"/>
      <c r="F11" s="4"/>
    </row>
    <row r="12" spans="1:8" ht="12">
      <c r="A12" s="2" t="s">
        <v>481</v>
      </c>
    </row>
    <row r="14" spans="1:8" s="10" customFormat="1" ht="84.75" customHeight="1">
      <c r="A14" s="139" t="s">
        <v>46</v>
      </c>
      <c r="B14" s="139" t="s">
        <v>47</v>
      </c>
      <c r="C14" s="139" t="s">
        <v>48</v>
      </c>
      <c r="D14" s="139" t="s">
        <v>49</v>
      </c>
      <c r="E14" s="139" t="s">
        <v>50</v>
      </c>
      <c r="F14" s="140" t="s">
        <v>51</v>
      </c>
      <c r="G14" s="283" t="s">
        <v>52</v>
      </c>
    </row>
    <row r="15" spans="1:8" s="10" customFormat="1" ht="12" customHeight="1">
      <c r="A15" s="284" t="s">
        <v>1</v>
      </c>
      <c r="B15" s="284" t="s">
        <v>2</v>
      </c>
      <c r="C15" s="568" t="s">
        <v>53</v>
      </c>
      <c r="D15" s="568"/>
      <c r="E15" s="284" t="s">
        <v>4</v>
      </c>
      <c r="F15" s="285" t="s">
        <v>8</v>
      </c>
      <c r="G15" s="286" t="s">
        <v>54</v>
      </c>
    </row>
    <row r="16" spans="1:8" ht="21.75" customHeight="1">
      <c r="A16" s="287" t="s">
        <v>55</v>
      </c>
      <c r="B16" s="32"/>
      <c r="C16" s="32"/>
      <c r="D16" s="32"/>
      <c r="E16" s="288"/>
      <c r="F16" s="289"/>
      <c r="G16" s="290">
        <v>0</v>
      </c>
    </row>
    <row r="17" spans="1:7">
      <c r="A17" s="288"/>
      <c r="B17" s="288"/>
      <c r="C17" s="288"/>
      <c r="D17" s="288"/>
      <c r="E17" s="288"/>
      <c r="F17" s="289"/>
      <c r="G17" s="290">
        <v>0</v>
      </c>
    </row>
    <row r="18" spans="1:7">
      <c r="A18" s="288"/>
      <c r="B18" s="288"/>
      <c r="C18" s="288"/>
      <c r="D18" s="288"/>
      <c r="E18" s="288"/>
      <c r="F18" s="289"/>
      <c r="G18" s="290">
        <v>0</v>
      </c>
    </row>
    <row r="19" spans="1:7">
      <c r="A19" s="288"/>
      <c r="B19" s="288"/>
      <c r="C19" s="288"/>
      <c r="D19" s="288"/>
      <c r="E19" s="288"/>
      <c r="F19" s="289"/>
      <c r="G19" s="290">
        <v>0</v>
      </c>
    </row>
    <row r="20" spans="1:7">
      <c r="A20" s="288"/>
      <c r="B20" s="288"/>
      <c r="C20" s="288"/>
      <c r="D20" s="288"/>
      <c r="E20" s="288"/>
      <c r="F20" s="289"/>
      <c r="G20" s="290">
        <v>0</v>
      </c>
    </row>
    <row r="21" spans="1:7">
      <c r="A21" s="169"/>
      <c r="B21" s="169"/>
      <c r="C21" s="169"/>
      <c r="D21" s="169"/>
      <c r="E21" s="288"/>
      <c r="F21" s="291"/>
      <c r="G21" s="290">
        <v>0</v>
      </c>
    </row>
    <row r="22" spans="1:7">
      <c r="A22" s="169"/>
      <c r="B22" s="169"/>
      <c r="C22" s="169"/>
      <c r="D22" s="169"/>
      <c r="E22" s="288"/>
      <c r="F22" s="291"/>
      <c r="G22" s="290">
        <v>0</v>
      </c>
    </row>
    <row r="23" spans="1:7" ht="12">
      <c r="A23" s="32"/>
      <c r="B23" s="32"/>
      <c r="C23" s="32"/>
      <c r="D23" s="32"/>
      <c r="E23" s="288"/>
      <c r="F23" s="291"/>
      <c r="G23" s="290">
        <v>0</v>
      </c>
    </row>
    <row r="24" spans="1:7" ht="12">
      <c r="A24" s="32"/>
      <c r="B24" s="32"/>
      <c r="C24" s="169"/>
      <c r="D24" s="169"/>
      <c r="E24" s="288"/>
      <c r="F24" s="291"/>
      <c r="G24" s="290">
        <v>0</v>
      </c>
    </row>
    <row r="25" spans="1:7">
      <c r="A25" s="169"/>
      <c r="B25" s="169"/>
      <c r="C25" s="169"/>
      <c r="D25" s="169"/>
      <c r="E25" s="288"/>
      <c r="F25" s="291"/>
      <c r="G25" s="290">
        <v>0</v>
      </c>
    </row>
    <row r="26" spans="1:7" ht="12" customHeight="1">
      <c r="A26" s="569" t="s">
        <v>544</v>
      </c>
      <c r="B26" s="569"/>
      <c r="C26" s="569"/>
      <c r="D26" s="569"/>
      <c r="E26" s="569"/>
      <c r="F26" s="570"/>
      <c r="G26" s="292">
        <f>SUM(G16:G25)</f>
        <v>0</v>
      </c>
    </row>
    <row r="28" spans="1:7" ht="12">
      <c r="F28" s="4"/>
    </row>
    <row r="29" spans="1:7" ht="12">
      <c r="A29" s="2" t="s">
        <v>482</v>
      </c>
    </row>
    <row r="31" spans="1:7" ht="36" customHeight="1">
      <c r="A31" s="571" t="s">
        <v>57</v>
      </c>
      <c r="B31" s="572"/>
      <c r="C31" s="572"/>
      <c r="D31" s="572"/>
      <c r="E31" s="573"/>
      <c r="F31" s="139" t="s">
        <v>58</v>
      </c>
      <c r="G31" s="139" t="s">
        <v>26</v>
      </c>
    </row>
    <row r="32" spans="1:7" ht="12" customHeight="1">
      <c r="A32" s="565" t="s">
        <v>60</v>
      </c>
      <c r="B32" s="565"/>
      <c r="C32" s="565"/>
      <c r="D32" s="565"/>
      <c r="E32" s="565"/>
      <c r="F32" s="293">
        <v>804</v>
      </c>
      <c r="G32" s="294">
        <v>0</v>
      </c>
    </row>
    <row r="33" spans="1:7" ht="12" customHeight="1">
      <c r="A33" s="565" t="s">
        <v>61</v>
      </c>
      <c r="B33" s="565"/>
      <c r="C33" s="565"/>
      <c r="D33" s="565"/>
      <c r="E33" s="565"/>
      <c r="F33" s="293">
        <v>805</v>
      </c>
      <c r="G33" s="294">
        <v>0</v>
      </c>
    </row>
    <row r="34" spans="1:7" ht="12" customHeight="1">
      <c r="A34" s="565" t="s">
        <v>62</v>
      </c>
      <c r="B34" s="565"/>
      <c r="C34" s="565"/>
      <c r="D34" s="565"/>
      <c r="E34" s="565"/>
      <c r="F34" s="293">
        <v>812</v>
      </c>
      <c r="G34" s="294">
        <v>0</v>
      </c>
    </row>
    <row r="35" spans="1:7" ht="12" customHeight="1">
      <c r="A35" s="565" t="s">
        <v>63</v>
      </c>
      <c r="B35" s="565"/>
      <c r="C35" s="565"/>
      <c r="D35" s="565"/>
      <c r="E35" s="565"/>
      <c r="F35" s="293">
        <v>1112</v>
      </c>
      <c r="G35" s="294">
        <v>0</v>
      </c>
    </row>
    <row r="36" spans="1:7" ht="12">
      <c r="A36" s="566" t="s">
        <v>545</v>
      </c>
      <c r="B36" s="566"/>
      <c r="C36" s="566"/>
      <c r="D36" s="566"/>
      <c r="E36" s="566"/>
      <c r="F36" s="566"/>
      <c r="G36" s="295">
        <f>SUM(G32:G35)</f>
        <v>0</v>
      </c>
    </row>
    <row r="37" spans="1:7" ht="12">
      <c r="A37" s="566" t="s">
        <v>546</v>
      </c>
      <c r="B37" s="566"/>
      <c r="C37" s="566"/>
      <c r="D37" s="566"/>
      <c r="E37" s="566"/>
      <c r="F37" s="566"/>
      <c r="G37" s="296">
        <f>G26-G36</f>
        <v>0</v>
      </c>
    </row>
    <row r="38" spans="1:7">
      <c r="A38" s="5"/>
      <c r="B38" s="11"/>
      <c r="C38" s="11"/>
      <c r="D38" s="11"/>
      <c r="E38" s="11"/>
      <c r="F38" s="11"/>
    </row>
    <row r="39" spans="1:7">
      <c r="A39" s="5"/>
      <c r="B39" s="11"/>
      <c r="C39" s="11"/>
      <c r="D39" s="11"/>
      <c r="E39" s="11"/>
      <c r="F39" s="11"/>
    </row>
    <row r="40" spans="1:7">
      <c r="A40" s="5"/>
      <c r="B40" s="11"/>
      <c r="C40" s="11"/>
      <c r="D40" s="11"/>
      <c r="E40" s="11"/>
      <c r="F40" s="11"/>
    </row>
    <row r="41" spans="1:7">
      <c r="A41" s="5"/>
      <c r="B41" s="11"/>
      <c r="C41" s="11"/>
      <c r="D41" s="11"/>
      <c r="E41" s="11"/>
      <c r="F41" s="11"/>
    </row>
    <row r="42" spans="1:7">
      <c r="A42" s="5"/>
      <c r="B42" s="11"/>
      <c r="C42" s="11"/>
      <c r="D42" s="11"/>
      <c r="E42" s="11"/>
      <c r="F42" s="11"/>
    </row>
    <row r="43" spans="1:7" ht="18" customHeight="1">
      <c r="A43" s="567" t="s">
        <v>489</v>
      </c>
      <c r="B43" s="567"/>
      <c r="C43" s="567"/>
      <c r="D43" s="567"/>
      <c r="E43" s="567"/>
      <c r="F43" s="567"/>
      <c r="G43" s="567"/>
    </row>
    <row r="44" spans="1:7">
      <c r="A44" s="556"/>
      <c r="B44" s="557"/>
      <c r="C44" s="557"/>
      <c r="D44" s="557"/>
      <c r="E44" s="557"/>
      <c r="F44" s="557"/>
      <c r="G44" s="558"/>
    </row>
    <row r="45" spans="1:7">
      <c r="A45" s="559"/>
      <c r="B45" s="560"/>
      <c r="C45" s="560"/>
      <c r="D45" s="560"/>
      <c r="E45" s="560"/>
      <c r="F45" s="560"/>
      <c r="G45" s="561"/>
    </row>
    <row r="46" spans="1:7">
      <c r="A46" s="559"/>
      <c r="B46" s="560"/>
      <c r="C46" s="560"/>
      <c r="D46" s="560"/>
      <c r="E46" s="560"/>
      <c r="F46" s="560"/>
      <c r="G46" s="561"/>
    </row>
    <row r="47" spans="1:7">
      <c r="A47" s="562"/>
      <c r="B47" s="563"/>
      <c r="C47" s="563"/>
      <c r="D47" s="563"/>
      <c r="E47" s="563"/>
      <c r="F47" s="563"/>
      <c r="G47" s="564"/>
    </row>
    <row r="48" spans="1:7">
      <c r="A48" s="5"/>
      <c r="B48" s="11"/>
      <c r="C48" s="11"/>
      <c r="D48" s="11"/>
      <c r="E48" s="11"/>
      <c r="F48" s="11"/>
    </row>
    <row r="49" spans="1:7">
      <c r="A49" s="5"/>
      <c r="B49" s="11"/>
      <c r="C49" s="11"/>
      <c r="D49" s="11"/>
      <c r="E49" s="11"/>
      <c r="F49" s="11"/>
    </row>
    <row r="50" spans="1:7">
      <c r="A50" s="5"/>
      <c r="B50" s="11"/>
      <c r="C50" s="11"/>
      <c r="D50" s="11"/>
      <c r="E50" s="11"/>
      <c r="F50" s="11"/>
    </row>
    <row r="51" spans="1:7" ht="12" customHeight="1">
      <c r="A51" s="574" t="s">
        <v>64</v>
      </c>
      <c r="B51" s="574"/>
      <c r="C51" s="574"/>
      <c r="D51" s="574"/>
      <c r="E51" s="574"/>
      <c r="F51" s="574"/>
      <c r="G51" s="574"/>
    </row>
    <row r="52" spans="1:7" ht="25.5" customHeight="1">
      <c r="A52" s="575" t="s">
        <v>424</v>
      </c>
      <c r="B52" s="575"/>
      <c r="C52" s="575"/>
      <c r="D52" s="575"/>
      <c r="E52" s="575"/>
      <c r="F52" s="575"/>
      <c r="G52" s="575"/>
    </row>
    <row r="53" spans="1:7" ht="33" customHeight="1">
      <c r="A53" s="576" t="s">
        <v>547</v>
      </c>
      <c r="B53" s="576"/>
      <c r="C53" s="576"/>
      <c r="D53" s="576"/>
      <c r="E53" s="576"/>
      <c r="F53" s="576"/>
      <c r="G53" s="576"/>
    </row>
    <row r="54" spans="1:7" ht="25.5" customHeight="1">
      <c r="A54" s="576" t="s">
        <v>548</v>
      </c>
      <c r="B54" s="576"/>
      <c r="C54" s="576"/>
      <c r="D54" s="576"/>
      <c r="E54" s="576"/>
      <c r="F54" s="576"/>
      <c r="G54" s="576"/>
    </row>
    <row r="55" spans="1:7" ht="25.5" customHeight="1">
      <c r="A55" s="576" t="s">
        <v>549</v>
      </c>
      <c r="B55" s="576"/>
      <c r="C55" s="576"/>
      <c r="D55" s="576"/>
      <c r="E55" s="576"/>
      <c r="F55" s="576"/>
      <c r="G55" s="576"/>
    </row>
    <row r="56" spans="1:7" ht="34.200000000000003" customHeight="1">
      <c r="A56" s="576" t="s">
        <v>550</v>
      </c>
      <c r="B56" s="576"/>
      <c r="C56" s="576"/>
      <c r="D56" s="576"/>
      <c r="E56" s="576"/>
      <c r="F56" s="576"/>
      <c r="G56" s="576"/>
    </row>
    <row r="57" spans="1:7" ht="21" customHeight="1">
      <c r="A57" s="576" t="s">
        <v>551</v>
      </c>
      <c r="B57" s="576"/>
      <c r="C57" s="576"/>
      <c r="D57" s="576"/>
      <c r="E57" s="576"/>
      <c r="F57" s="576"/>
      <c r="G57" s="576"/>
    </row>
    <row r="60" spans="1:7" ht="10.199999999999999" customHeight="1">
      <c r="A60" s="493" t="s">
        <v>204</v>
      </c>
      <c r="B60" s="494"/>
      <c r="C60" s="494"/>
      <c r="D60" s="494"/>
      <c r="E60" s="494"/>
      <c r="F60" s="494"/>
      <c r="G60" s="495"/>
    </row>
    <row r="61" spans="1:7">
      <c r="A61" s="496"/>
      <c r="B61" s="497"/>
      <c r="C61" s="497"/>
      <c r="D61" s="497"/>
      <c r="E61" s="497"/>
      <c r="F61" s="497"/>
      <c r="G61" s="498"/>
    </row>
    <row r="62" spans="1:7">
      <c r="A62" s="496"/>
      <c r="B62" s="497"/>
      <c r="C62" s="497"/>
      <c r="D62" s="497"/>
      <c r="E62" s="497"/>
      <c r="F62" s="497"/>
      <c r="G62" s="498"/>
    </row>
    <row r="63" spans="1:7">
      <c r="A63" s="499"/>
      <c r="B63" s="500"/>
      <c r="C63" s="500"/>
      <c r="D63" s="500"/>
      <c r="E63" s="500"/>
      <c r="F63" s="500"/>
      <c r="G63" s="501"/>
    </row>
  </sheetData>
  <mergeCells count="19">
    <mergeCell ref="A60:G63"/>
    <mergeCell ref="A51:G51"/>
    <mergeCell ref="A52:G52"/>
    <mergeCell ref="A53:G53"/>
    <mergeCell ref="A54:G54"/>
    <mergeCell ref="A55:G55"/>
    <mergeCell ref="A56:G56"/>
    <mergeCell ref="A57:G57"/>
    <mergeCell ref="A33:E33"/>
    <mergeCell ref="C15:D15"/>
    <mergeCell ref="A26:F26"/>
    <mergeCell ref="A31:E31"/>
    <mergeCell ref="A32:E32"/>
    <mergeCell ref="A44:G47"/>
    <mergeCell ref="A34:E34"/>
    <mergeCell ref="A35:E35"/>
    <mergeCell ref="A36:F36"/>
    <mergeCell ref="A37:F37"/>
    <mergeCell ref="A43:G43"/>
  </mergeCells>
  <hyperlinks>
    <hyperlink ref="G1" location="INDICE!A1" display="Índice" xr:uid="{DC61C904-B07B-4A62-9427-E76742EF399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C8BF9-B227-4A77-B859-134703E67A9A}">
  <dimension ref="A1:N106"/>
  <sheetViews>
    <sheetView showGridLines="0" zoomScaleNormal="100" workbookViewId="0"/>
  </sheetViews>
  <sheetFormatPr baseColWidth="10" defaultColWidth="8.6640625" defaultRowHeight="12"/>
  <cols>
    <col min="1" max="1" width="12.6640625" style="15" customWidth="1"/>
    <col min="2" max="2" width="12.6640625" style="315" customWidth="1"/>
    <col min="3" max="4" width="12.6640625" style="316" customWidth="1"/>
    <col min="5" max="5" width="15.6640625" style="316" customWidth="1"/>
    <col min="6" max="6" width="18.33203125" style="316" customWidth="1"/>
    <col min="7" max="8" width="15.6640625" style="316" customWidth="1"/>
    <col min="9" max="9" width="18.33203125" style="299" customWidth="1"/>
    <col min="10" max="10" width="13.109375" style="299" customWidth="1"/>
    <col min="11" max="11" width="21.33203125" style="15" customWidth="1"/>
    <col min="12" max="12" width="15.33203125" style="298" customWidth="1"/>
    <col min="13" max="13" width="17.44140625" style="298" customWidth="1"/>
    <col min="14" max="14" width="13.5546875" style="298" customWidth="1"/>
    <col min="15" max="255" width="8.6640625" style="298"/>
    <col min="256" max="259" width="12.6640625" style="298" customWidth="1"/>
    <col min="260" max="260" width="15.6640625" style="298" customWidth="1"/>
    <col min="261" max="261" width="18.33203125" style="298" customWidth="1"/>
    <col min="262" max="263" width="15.6640625" style="298" customWidth="1"/>
    <col min="264" max="264" width="18.33203125" style="298" customWidth="1"/>
    <col min="265" max="265" width="12" style="298" customWidth="1"/>
    <col min="266" max="266" width="21.33203125" style="298" customWidth="1"/>
    <col min="267" max="267" width="15.33203125" style="298" customWidth="1"/>
    <col min="268" max="268" width="12.33203125" style="298" customWidth="1"/>
    <col min="269" max="511" width="8.6640625" style="298"/>
    <col min="512" max="515" width="12.6640625" style="298" customWidth="1"/>
    <col min="516" max="516" width="15.6640625" style="298" customWidth="1"/>
    <col min="517" max="517" width="18.33203125" style="298" customWidth="1"/>
    <col min="518" max="519" width="15.6640625" style="298" customWidth="1"/>
    <col min="520" max="520" width="18.33203125" style="298" customWidth="1"/>
    <col min="521" max="521" width="12" style="298" customWidth="1"/>
    <col min="522" max="522" width="21.33203125" style="298" customWidth="1"/>
    <col min="523" max="523" width="15.33203125" style="298" customWidth="1"/>
    <col min="524" max="524" width="12.33203125" style="298" customWidth="1"/>
    <col min="525" max="767" width="8.6640625" style="298"/>
    <col min="768" max="771" width="12.6640625" style="298" customWidth="1"/>
    <col min="772" max="772" width="15.6640625" style="298" customWidth="1"/>
    <col min="773" max="773" width="18.33203125" style="298" customWidth="1"/>
    <col min="774" max="775" width="15.6640625" style="298" customWidth="1"/>
    <col min="776" max="776" width="18.33203125" style="298" customWidth="1"/>
    <col min="777" max="777" width="12" style="298" customWidth="1"/>
    <col min="778" max="778" width="21.33203125" style="298" customWidth="1"/>
    <col min="779" max="779" width="15.33203125" style="298" customWidth="1"/>
    <col min="780" max="780" width="12.33203125" style="298" customWidth="1"/>
    <col min="781" max="1023" width="8.6640625" style="298"/>
    <col min="1024" max="1027" width="12.6640625" style="298" customWidth="1"/>
    <col min="1028" max="1028" width="15.6640625" style="298" customWidth="1"/>
    <col min="1029" max="1029" width="18.33203125" style="298" customWidth="1"/>
    <col min="1030" max="1031" width="15.6640625" style="298" customWidth="1"/>
    <col min="1032" max="1032" width="18.33203125" style="298" customWidth="1"/>
    <col min="1033" max="1033" width="12" style="298" customWidth="1"/>
    <col min="1034" max="1034" width="21.33203125" style="298" customWidth="1"/>
    <col min="1035" max="1035" width="15.33203125" style="298" customWidth="1"/>
    <col min="1036" max="1036" width="12.33203125" style="298" customWidth="1"/>
    <col min="1037" max="1279" width="8.6640625" style="298"/>
    <col min="1280" max="1283" width="12.6640625" style="298" customWidth="1"/>
    <col min="1284" max="1284" width="15.6640625" style="298" customWidth="1"/>
    <col min="1285" max="1285" width="18.33203125" style="298" customWidth="1"/>
    <col min="1286" max="1287" width="15.6640625" style="298" customWidth="1"/>
    <col min="1288" max="1288" width="18.33203125" style="298" customWidth="1"/>
    <col min="1289" max="1289" width="12" style="298" customWidth="1"/>
    <col min="1290" max="1290" width="21.33203125" style="298" customWidth="1"/>
    <col min="1291" max="1291" width="15.33203125" style="298" customWidth="1"/>
    <col min="1292" max="1292" width="12.33203125" style="298" customWidth="1"/>
    <col min="1293" max="1535" width="8.6640625" style="298"/>
    <col min="1536" max="1539" width="12.6640625" style="298" customWidth="1"/>
    <col min="1540" max="1540" width="15.6640625" style="298" customWidth="1"/>
    <col min="1541" max="1541" width="18.33203125" style="298" customWidth="1"/>
    <col min="1542" max="1543" width="15.6640625" style="298" customWidth="1"/>
    <col min="1544" max="1544" width="18.33203125" style="298" customWidth="1"/>
    <col min="1545" max="1545" width="12" style="298" customWidth="1"/>
    <col min="1546" max="1546" width="21.33203125" style="298" customWidth="1"/>
    <col min="1547" max="1547" width="15.33203125" style="298" customWidth="1"/>
    <col min="1548" max="1548" width="12.33203125" style="298" customWidth="1"/>
    <col min="1549" max="1791" width="8.6640625" style="298"/>
    <col min="1792" max="1795" width="12.6640625" style="298" customWidth="1"/>
    <col min="1796" max="1796" width="15.6640625" style="298" customWidth="1"/>
    <col min="1797" max="1797" width="18.33203125" style="298" customWidth="1"/>
    <col min="1798" max="1799" width="15.6640625" style="298" customWidth="1"/>
    <col min="1800" max="1800" width="18.33203125" style="298" customWidth="1"/>
    <col min="1801" max="1801" width="12" style="298" customWidth="1"/>
    <col min="1802" max="1802" width="21.33203125" style="298" customWidth="1"/>
    <col min="1803" max="1803" width="15.33203125" style="298" customWidth="1"/>
    <col min="1804" max="1804" width="12.33203125" style="298" customWidth="1"/>
    <col min="1805" max="2047" width="8.6640625" style="298"/>
    <col min="2048" max="2051" width="12.6640625" style="298" customWidth="1"/>
    <col min="2052" max="2052" width="15.6640625" style="298" customWidth="1"/>
    <col min="2053" max="2053" width="18.33203125" style="298" customWidth="1"/>
    <col min="2054" max="2055" width="15.6640625" style="298" customWidth="1"/>
    <col min="2056" max="2056" width="18.33203125" style="298" customWidth="1"/>
    <col min="2057" max="2057" width="12" style="298" customWidth="1"/>
    <col min="2058" max="2058" width="21.33203125" style="298" customWidth="1"/>
    <col min="2059" max="2059" width="15.33203125" style="298" customWidth="1"/>
    <col min="2060" max="2060" width="12.33203125" style="298" customWidth="1"/>
    <col min="2061" max="2303" width="8.6640625" style="298"/>
    <col min="2304" max="2307" width="12.6640625" style="298" customWidth="1"/>
    <col min="2308" max="2308" width="15.6640625" style="298" customWidth="1"/>
    <col min="2309" max="2309" width="18.33203125" style="298" customWidth="1"/>
    <col min="2310" max="2311" width="15.6640625" style="298" customWidth="1"/>
    <col min="2312" max="2312" width="18.33203125" style="298" customWidth="1"/>
    <col min="2313" max="2313" width="12" style="298" customWidth="1"/>
    <col min="2314" max="2314" width="21.33203125" style="298" customWidth="1"/>
    <col min="2315" max="2315" width="15.33203125" style="298" customWidth="1"/>
    <col min="2316" max="2316" width="12.33203125" style="298" customWidth="1"/>
    <col min="2317" max="2559" width="8.6640625" style="298"/>
    <col min="2560" max="2563" width="12.6640625" style="298" customWidth="1"/>
    <col min="2564" max="2564" width="15.6640625" style="298" customWidth="1"/>
    <col min="2565" max="2565" width="18.33203125" style="298" customWidth="1"/>
    <col min="2566" max="2567" width="15.6640625" style="298" customWidth="1"/>
    <col min="2568" max="2568" width="18.33203125" style="298" customWidth="1"/>
    <col min="2569" max="2569" width="12" style="298" customWidth="1"/>
    <col min="2570" max="2570" width="21.33203125" style="298" customWidth="1"/>
    <col min="2571" max="2571" width="15.33203125" style="298" customWidth="1"/>
    <col min="2572" max="2572" width="12.33203125" style="298" customWidth="1"/>
    <col min="2573" max="2815" width="8.6640625" style="298"/>
    <col min="2816" max="2819" width="12.6640625" style="298" customWidth="1"/>
    <col min="2820" max="2820" width="15.6640625" style="298" customWidth="1"/>
    <col min="2821" max="2821" width="18.33203125" style="298" customWidth="1"/>
    <col min="2822" max="2823" width="15.6640625" style="298" customWidth="1"/>
    <col min="2824" max="2824" width="18.33203125" style="298" customWidth="1"/>
    <col min="2825" max="2825" width="12" style="298" customWidth="1"/>
    <col min="2826" max="2826" width="21.33203125" style="298" customWidth="1"/>
    <col min="2827" max="2827" width="15.33203125" style="298" customWidth="1"/>
    <col min="2828" max="2828" width="12.33203125" style="298" customWidth="1"/>
    <col min="2829" max="3071" width="8.6640625" style="298"/>
    <col min="3072" max="3075" width="12.6640625" style="298" customWidth="1"/>
    <col min="3076" max="3076" width="15.6640625" style="298" customWidth="1"/>
    <col min="3077" max="3077" width="18.33203125" style="298" customWidth="1"/>
    <col min="3078" max="3079" width="15.6640625" style="298" customWidth="1"/>
    <col min="3080" max="3080" width="18.33203125" style="298" customWidth="1"/>
    <col min="3081" max="3081" width="12" style="298" customWidth="1"/>
    <col min="3082" max="3082" width="21.33203125" style="298" customWidth="1"/>
    <col min="3083" max="3083" width="15.33203125" style="298" customWidth="1"/>
    <col min="3084" max="3084" width="12.33203125" style="298" customWidth="1"/>
    <col min="3085" max="3327" width="8.6640625" style="298"/>
    <col min="3328" max="3331" width="12.6640625" style="298" customWidth="1"/>
    <col min="3332" max="3332" width="15.6640625" style="298" customWidth="1"/>
    <col min="3333" max="3333" width="18.33203125" style="298" customWidth="1"/>
    <col min="3334" max="3335" width="15.6640625" style="298" customWidth="1"/>
    <col min="3336" max="3336" width="18.33203125" style="298" customWidth="1"/>
    <col min="3337" max="3337" width="12" style="298" customWidth="1"/>
    <col min="3338" max="3338" width="21.33203125" style="298" customWidth="1"/>
    <col min="3339" max="3339" width="15.33203125" style="298" customWidth="1"/>
    <col min="3340" max="3340" width="12.33203125" style="298" customWidth="1"/>
    <col min="3341" max="3583" width="8.6640625" style="298"/>
    <col min="3584" max="3587" width="12.6640625" style="298" customWidth="1"/>
    <col min="3588" max="3588" width="15.6640625" style="298" customWidth="1"/>
    <col min="3589" max="3589" width="18.33203125" style="298" customWidth="1"/>
    <col min="3590" max="3591" width="15.6640625" style="298" customWidth="1"/>
    <col min="3592" max="3592" width="18.33203125" style="298" customWidth="1"/>
    <col min="3593" max="3593" width="12" style="298" customWidth="1"/>
    <col min="3594" max="3594" width="21.33203125" style="298" customWidth="1"/>
    <col min="3595" max="3595" width="15.33203125" style="298" customWidth="1"/>
    <col min="3596" max="3596" width="12.33203125" style="298" customWidth="1"/>
    <col min="3597" max="3839" width="8.6640625" style="298"/>
    <col min="3840" max="3843" width="12.6640625" style="298" customWidth="1"/>
    <col min="3844" max="3844" width="15.6640625" style="298" customWidth="1"/>
    <col min="3845" max="3845" width="18.33203125" style="298" customWidth="1"/>
    <col min="3846" max="3847" width="15.6640625" style="298" customWidth="1"/>
    <col min="3848" max="3848" width="18.33203125" style="298" customWidth="1"/>
    <col min="3849" max="3849" width="12" style="298" customWidth="1"/>
    <col min="3850" max="3850" width="21.33203125" style="298" customWidth="1"/>
    <col min="3851" max="3851" width="15.33203125" style="298" customWidth="1"/>
    <col min="3852" max="3852" width="12.33203125" style="298" customWidth="1"/>
    <col min="3853" max="4095" width="8.6640625" style="298"/>
    <col min="4096" max="4099" width="12.6640625" style="298" customWidth="1"/>
    <col min="4100" max="4100" width="15.6640625" style="298" customWidth="1"/>
    <col min="4101" max="4101" width="18.33203125" style="298" customWidth="1"/>
    <col min="4102" max="4103" width="15.6640625" style="298" customWidth="1"/>
    <col min="4104" max="4104" width="18.33203125" style="298" customWidth="1"/>
    <col min="4105" max="4105" width="12" style="298" customWidth="1"/>
    <col min="4106" max="4106" width="21.33203125" style="298" customWidth="1"/>
    <col min="4107" max="4107" width="15.33203125" style="298" customWidth="1"/>
    <col min="4108" max="4108" width="12.33203125" style="298" customWidth="1"/>
    <col min="4109" max="4351" width="8.6640625" style="298"/>
    <col min="4352" max="4355" width="12.6640625" style="298" customWidth="1"/>
    <col min="4356" max="4356" width="15.6640625" style="298" customWidth="1"/>
    <col min="4357" max="4357" width="18.33203125" style="298" customWidth="1"/>
    <col min="4358" max="4359" width="15.6640625" style="298" customWidth="1"/>
    <col min="4360" max="4360" width="18.33203125" style="298" customWidth="1"/>
    <col min="4361" max="4361" width="12" style="298" customWidth="1"/>
    <col min="4362" max="4362" width="21.33203125" style="298" customWidth="1"/>
    <col min="4363" max="4363" width="15.33203125" style="298" customWidth="1"/>
    <col min="4364" max="4364" width="12.33203125" style="298" customWidth="1"/>
    <col min="4365" max="4607" width="8.6640625" style="298"/>
    <col min="4608" max="4611" width="12.6640625" style="298" customWidth="1"/>
    <col min="4612" max="4612" width="15.6640625" style="298" customWidth="1"/>
    <col min="4613" max="4613" width="18.33203125" style="298" customWidth="1"/>
    <col min="4614" max="4615" width="15.6640625" style="298" customWidth="1"/>
    <col min="4616" max="4616" width="18.33203125" style="298" customWidth="1"/>
    <col min="4617" max="4617" width="12" style="298" customWidth="1"/>
    <col min="4618" max="4618" width="21.33203125" style="298" customWidth="1"/>
    <col min="4619" max="4619" width="15.33203125" style="298" customWidth="1"/>
    <col min="4620" max="4620" width="12.33203125" style="298" customWidth="1"/>
    <col min="4621" max="4863" width="8.6640625" style="298"/>
    <col min="4864" max="4867" width="12.6640625" style="298" customWidth="1"/>
    <col min="4868" max="4868" width="15.6640625" style="298" customWidth="1"/>
    <col min="4869" max="4869" width="18.33203125" style="298" customWidth="1"/>
    <col min="4870" max="4871" width="15.6640625" style="298" customWidth="1"/>
    <col min="4872" max="4872" width="18.33203125" style="298" customWidth="1"/>
    <col min="4873" max="4873" width="12" style="298" customWidth="1"/>
    <col min="4874" max="4874" width="21.33203125" style="298" customWidth="1"/>
    <col min="4875" max="4875" width="15.33203125" style="298" customWidth="1"/>
    <col min="4876" max="4876" width="12.33203125" style="298" customWidth="1"/>
    <col min="4877" max="5119" width="8.6640625" style="298"/>
    <col min="5120" max="5123" width="12.6640625" style="298" customWidth="1"/>
    <col min="5124" max="5124" width="15.6640625" style="298" customWidth="1"/>
    <col min="5125" max="5125" width="18.33203125" style="298" customWidth="1"/>
    <col min="5126" max="5127" width="15.6640625" style="298" customWidth="1"/>
    <col min="5128" max="5128" width="18.33203125" style="298" customWidth="1"/>
    <col min="5129" max="5129" width="12" style="298" customWidth="1"/>
    <col min="5130" max="5130" width="21.33203125" style="298" customWidth="1"/>
    <col min="5131" max="5131" width="15.33203125" style="298" customWidth="1"/>
    <col min="5132" max="5132" width="12.33203125" style="298" customWidth="1"/>
    <col min="5133" max="5375" width="8.6640625" style="298"/>
    <col min="5376" max="5379" width="12.6640625" style="298" customWidth="1"/>
    <col min="5380" max="5380" width="15.6640625" style="298" customWidth="1"/>
    <col min="5381" max="5381" width="18.33203125" style="298" customWidth="1"/>
    <col min="5382" max="5383" width="15.6640625" style="298" customWidth="1"/>
    <col min="5384" max="5384" width="18.33203125" style="298" customWidth="1"/>
    <col min="5385" max="5385" width="12" style="298" customWidth="1"/>
    <col min="5386" max="5386" width="21.33203125" style="298" customWidth="1"/>
    <col min="5387" max="5387" width="15.33203125" style="298" customWidth="1"/>
    <col min="5388" max="5388" width="12.33203125" style="298" customWidth="1"/>
    <col min="5389" max="5631" width="8.6640625" style="298"/>
    <col min="5632" max="5635" width="12.6640625" style="298" customWidth="1"/>
    <col min="5636" max="5636" width="15.6640625" style="298" customWidth="1"/>
    <col min="5637" max="5637" width="18.33203125" style="298" customWidth="1"/>
    <col min="5638" max="5639" width="15.6640625" style="298" customWidth="1"/>
    <col min="5640" max="5640" width="18.33203125" style="298" customWidth="1"/>
    <col min="5641" max="5641" width="12" style="298" customWidth="1"/>
    <col min="5642" max="5642" width="21.33203125" style="298" customWidth="1"/>
    <col min="5643" max="5643" width="15.33203125" style="298" customWidth="1"/>
    <col min="5644" max="5644" width="12.33203125" style="298" customWidth="1"/>
    <col min="5645" max="5887" width="8.6640625" style="298"/>
    <col min="5888" max="5891" width="12.6640625" style="298" customWidth="1"/>
    <col min="5892" max="5892" width="15.6640625" style="298" customWidth="1"/>
    <col min="5893" max="5893" width="18.33203125" style="298" customWidth="1"/>
    <col min="5894" max="5895" width="15.6640625" style="298" customWidth="1"/>
    <col min="5896" max="5896" width="18.33203125" style="298" customWidth="1"/>
    <col min="5897" max="5897" width="12" style="298" customWidth="1"/>
    <col min="5898" max="5898" width="21.33203125" style="298" customWidth="1"/>
    <col min="5899" max="5899" width="15.33203125" style="298" customWidth="1"/>
    <col min="5900" max="5900" width="12.33203125" style="298" customWidth="1"/>
    <col min="5901" max="6143" width="8.6640625" style="298"/>
    <col min="6144" max="6147" width="12.6640625" style="298" customWidth="1"/>
    <col min="6148" max="6148" width="15.6640625" style="298" customWidth="1"/>
    <col min="6149" max="6149" width="18.33203125" style="298" customWidth="1"/>
    <col min="6150" max="6151" width="15.6640625" style="298" customWidth="1"/>
    <col min="6152" max="6152" width="18.33203125" style="298" customWidth="1"/>
    <col min="6153" max="6153" width="12" style="298" customWidth="1"/>
    <col min="6154" max="6154" width="21.33203125" style="298" customWidth="1"/>
    <col min="6155" max="6155" width="15.33203125" style="298" customWidth="1"/>
    <col min="6156" max="6156" width="12.33203125" style="298" customWidth="1"/>
    <col min="6157" max="6399" width="8.6640625" style="298"/>
    <col min="6400" max="6403" width="12.6640625" style="298" customWidth="1"/>
    <col min="6404" max="6404" width="15.6640625" style="298" customWidth="1"/>
    <col min="6405" max="6405" width="18.33203125" style="298" customWidth="1"/>
    <col min="6406" max="6407" width="15.6640625" style="298" customWidth="1"/>
    <col min="6408" max="6408" width="18.33203125" style="298" customWidth="1"/>
    <col min="6409" max="6409" width="12" style="298" customWidth="1"/>
    <col min="6410" max="6410" width="21.33203125" style="298" customWidth="1"/>
    <col min="6411" max="6411" width="15.33203125" style="298" customWidth="1"/>
    <col min="6412" max="6412" width="12.33203125" style="298" customWidth="1"/>
    <col min="6413" max="6655" width="8.6640625" style="298"/>
    <col min="6656" max="6659" width="12.6640625" style="298" customWidth="1"/>
    <col min="6660" max="6660" width="15.6640625" style="298" customWidth="1"/>
    <col min="6661" max="6661" width="18.33203125" style="298" customWidth="1"/>
    <col min="6662" max="6663" width="15.6640625" style="298" customWidth="1"/>
    <col min="6664" max="6664" width="18.33203125" style="298" customWidth="1"/>
    <col min="6665" max="6665" width="12" style="298" customWidth="1"/>
    <col min="6666" max="6666" width="21.33203125" style="298" customWidth="1"/>
    <col min="6667" max="6667" width="15.33203125" style="298" customWidth="1"/>
    <col min="6668" max="6668" width="12.33203125" style="298" customWidth="1"/>
    <col min="6669" max="6911" width="8.6640625" style="298"/>
    <col min="6912" max="6915" width="12.6640625" style="298" customWidth="1"/>
    <col min="6916" max="6916" width="15.6640625" style="298" customWidth="1"/>
    <col min="6917" max="6917" width="18.33203125" style="298" customWidth="1"/>
    <col min="6918" max="6919" width="15.6640625" style="298" customWidth="1"/>
    <col min="6920" max="6920" width="18.33203125" style="298" customWidth="1"/>
    <col min="6921" max="6921" width="12" style="298" customWidth="1"/>
    <col min="6922" max="6922" width="21.33203125" style="298" customWidth="1"/>
    <col min="6923" max="6923" width="15.33203125" style="298" customWidth="1"/>
    <col min="6924" max="6924" width="12.33203125" style="298" customWidth="1"/>
    <col min="6925" max="7167" width="8.6640625" style="298"/>
    <col min="7168" max="7171" width="12.6640625" style="298" customWidth="1"/>
    <col min="7172" max="7172" width="15.6640625" style="298" customWidth="1"/>
    <col min="7173" max="7173" width="18.33203125" style="298" customWidth="1"/>
    <col min="7174" max="7175" width="15.6640625" style="298" customWidth="1"/>
    <col min="7176" max="7176" width="18.33203125" style="298" customWidth="1"/>
    <col min="7177" max="7177" width="12" style="298" customWidth="1"/>
    <col min="7178" max="7178" width="21.33203125" style="298" customWidth="1"/>
    <col min="7179" max="7179" width="15.33203125" style="298" customWidth="1"/>
    <col min="7180" max="7180" width="12.33203125" style="298" customWidth="1"/>
    <col min="7181" max="7423" width="8.6640625" style="298"/>
    <col min="7424" max="7427" width="12.6640625" style="298" customWidth="1"/>
    <col min="7428" max="7428" width="15.6640625" style="298" customWidth="1"/>
    <col min="7429" max="7429" width="18.33203125" style="298" customWidth="1"/>
    <col min="7430" max="7431" width="15.6640625" style="298" customWidth="1"/>
    <col min="7432" max="7432" width="18.33203125" style="298" customWidth="1"/>
    <col min="7433" max="7433" width="12" style="298" customWidth="1"/>
    <col min="7434" max="7434" width="21.33203125" style="298" customWidth="1"/>
    <col min="7435" max="7435" width="15.33203125" style="298" customWidth="1"/>
    <col min="7436" max="7436" width="12.33203125" style="298" customWidth="1"/>
    <col min="7437" max="7679" width="8.6640625" style="298"/>
    <col min="7680" max="7683" width="12.6640625" style="298" customWidth="1"/>
    <col min="7684" max="7684" width="15.6640625" style="298" customWidth="1"/>
    <col min="7685" max="7685" width="18.33203125" style="298" customWidth="1"/>
    <col min="7686" max="7687" width="15.6640625" style="298" customWidth="1"/>
    <col min="7688" max="7688" width="18.33203125" style="298" customWidth="1"/>
    <col min="7689" max="7689" width="12" style="298" customWidth="1"/>
    <col min="7690" max="7690" width="21.33203125" style="298" customWidth="1"/>
    <col min="7691" max="7691" width="15.33203125" style="298" customWidth="1"/>
    <col min="7692" max="7692" width="12.33203125" style="298" customWidth="1"/>
    <col min="7693" max="7935" width="8.6640625" style="298"/>
    <col min="7936" max="7939" width="12.6640625" style="298" customWidth="1"/>
    <col min="7940" max="7940" width="15.6640625" style="298" customWidth="1"/>
    <col min="7941" max="7941" width="18.33203125" style="298" customWidth="1"/>
    <col min="7942" max="7943" width="15.6640625" style="298" customWidth="1"/>
    <col min="7944" max="7944" width="18.33203125" style="298" customWidth="1"/>
    <col min="7945" max="7945" width="12" style="298" customWidth="1"/>
    <col min="7946" max="7946" width="21.33203125" style="298" customWidth="1"/>
    <col min="7947" max="7947" width="15.33203125" style="298" customWidth="1"/>
    <col min="7948" max="7948" width="12.33203125" style="298" customWidth="1"/>
    <col min="7949" max="8191" width="8.6640625" style="298"/>
    <col min="8192" max="8195" width="12.6640625" style="298" customWidth="1"/>
    <col min="8196" max="8196" width="15.6640625" style="298" customWidth="1"/>
    <col min="8197" max="8197" width="18.33203125" style="298" customWidth="1"/>
    <col min="8198" max="8199" width="15.6640625" style="298" customWidth="1"/>
    <col min="8200" max="8200" width="18.33203125" style="298" customWidth="1"/>
    <col min="8201" max="8201" width="12" style="298" customWidth="1"/>
    <col min="8202" max="8202" width="21.33203125" style="298" customWidth="1"/>
    <col min="8203" max="8203" width="15.33203125" style="298" customWidth="1"/>
    <col min="8204" max="8204" width="12.33203125" style="298" customWidth="1"/>
    <col min="8205" max="8447" width="8.6640625" style="298"/>
    <col min="8448" max="8451" width="12.6640625" style="298" customWidth="1"/>
    <col min="8452" max="8452" width="15.6640625" style="298" customWidth="1"/>
    <col min="8453" max="8453" width="18.33203125" style="298" customWidth="1"/>
    <col min="8454" max="8455" width="15.6640625" style="298" customWidth="1"/>
    <col min="8456" max="8456" width="18.33203125" style="298" customWidth="1"/>
    <col min="8457" max="8457" width="12" style="298" customWidth="1"/>
    <col min="8458" max="8458" width="21.33203125" style="298" customWidth="1"/>
    <col min="8459" max="8459" width="15.33203125" style="298" customWidth="1"/>
    <col min="8460" max="8460" width="12.33203125" style="298" customWidth="1"/>
    <col min="8461" max="8703" width="8.6640625" style="298"/>
    <col min="8704" max="8707" width="12.6640625" style="298" customWidth="1"/>
    <col min="8708" max="8708" width="15.6640625" style="298" customWidth="1"/>
    <col min="8709" max="8709" width="18.33203125" style="298" customWidth="1"/>
    <col min="8710" max="8711" width="15.6640625" style="298" customWidth="1"/>
    <col min="8712" max="8712" width="18.33203125" style="298" customWidth="1"/>
    <col min="8713" max="8713" width="12" style="298" customWidth="1"/>
    <col min="8714" max="8714" width="21.33203125" style="298" customWidth="1"/>
    <col min="8715" max="8715" width="15.33203125" style="298" customWidth="1"/>
    <col min="8716" max="8716" width="12.33203125" style="298" customWidth="1"/>
    <col min="8717" max="8959" width="8.6640625" style="298"/>
    <col min="8960" max="8963" width="12.6640625" style="298" customWidth="1"/>
    <col min="8964" max="8964" width="15.6640625" style="298" customWidth="1"/>
    <col min="8965" max="8965" width="18.33203125" style="298" customWidth="1"/>
    <col min="8966" max="8967" width="15.6640625" style="298" customWidth="1"/>
    <col min="8968" max="8968" width="18.33203125" style="298" customWidth="1"/>
    <col min="8969" max="8969" width="12" style="298" customWidth="1"/>
    <col min="8970" max="8970" width="21.33203125" style="298" customWidth="1"/>
    <col min="8971" max="8971" width="15.33203125" style="298" customWidth="1"/>
    <col min="8972" max="8972" width="12.33203125" style="298" customWidth="1"/>
    <col min="8973" max="9215" width="8.6640625" style="298"/>
    <col min="9216" max="9219" width="12.6640625" style="298" customWidth="1"/>
    <col min="9220" max="9220" width="15.6640625" style="298" customWidth="1"/>
    <col min="9221" max="9221" width="18.33203125" style="298" customWidth="1"/>
    <col min="9222" max="9223" width="15.6640625" style="298" customWidth="1"/>
    <col min="9224" max="9224" width="18.33203125" style="298" customWidth="1"/>
    <col min="9225" max="9225" width="12" style="298" customWidth="1"/>
    <col min="9226" max="9226" width="21.33203125" style="298" customWidth="1"/>
    <col min="9227" max="9227" width="15.33203125" style="298" customWidth="1"/>
    <col min="9228" max="9228" width="12.33203125" style="298" customWidth="1"/>
    <col min="9229" max="9471" width="8.6640625" style="298"/>
    <col min="9472" max="9475" width="12.6640625" style="298" customWidth="1"/>
    <col min="9476" max="9476" width="15.6640625" style="298" customWidth="1"/>
    <col min="9477" max="9477" width="18.33203125" style="298" customWidth="1"/>
    <col min="9478" max="9479" width="15.6640625" style="298" customWidth="1"/>
    <col min="9480" max="9480" width="18.33203125" style="298" customWidth="1"/>
    <col min="9481" max="9481" width="12" style="298" customWidth="1"/>
    <col min="9482" max="9482" width="21.33203125" style="298" customWidth="1"/>
    <col min="9483" max="9483" width="15.33203125" style="298" customWidth="1"/>
    <col min="9484" max="9484" width="12.33203125" style="298" customWidth="1"/>
    <col min="9485" max="9727" width="8.6640625" style="298"/>
    <col min="9728" max="9731" width="12.6640625" style="298" customWidth="1"/>
    <col min="9732" max="9732" width="15.6640625" style="298" customWidth="1"/>
    <col min="9733" max="9733" width="18.33203125" style="298" customWidth="1"/>
    <col min="9734" max="9735" width="15.6640625" style="298" customWidth="1"/>
    <col min="9736" max="9736" width="18.33203125" style="298" customWidth="1"/>
    <col min="9737" max="9737" width="12" style="298" customWidth="1"/>
    <col min="9738" max="9738" width="21.33203125" style="298" customWidth="1"/>
    <col min="9739" max="9739" width="15.33203125" style="298" customWidth="1"/>
    <col min="9740" max="9740" width="12.33203125" style="298" customWidth="1"/>
    <col min="9741" max="9983" width="8.6640625" style="298"/>
    <col min="9984" max="9987" width="12.6640625" style="298" customWidth="1"/>
    <col min="9988" max="9988" width="15.6640625" style="298" customWidth="1"/>
    <col min="9989" max="9989" width="18.33203125" style="298" customWidth="1"/>
    <col min="9990" max="9991" width="15.6640625" style="298" customWidth="1"/>
    <col min="9992" max="9992" width="18.33203125" style="298" customWidth="1"/>
    <col min="9993" max="9993" width="12" style="298" customWidth="1"/>
    <col min="9994" max="9994" width="21.33203125" style="298" customWidth="1"/>
    <col min="9995" max="9995" width="15.33203125" style="298" customWidth="1"/>
    <col min="9996" max="9996" width="12.33203125" style="298" customWidth="1"/>
    <col min="9997" max="10239" width="8.6640625" style="298"/>
    <col min="10240" max="10243" width="12.6640625" style="298" customWidth="1"/>
    <col min="10244" max="10244" width="15.6640625" style="298" customWidth="1"/>
    <col min="10245" max="10245" width="18.33203125" style="298" customWidth="1"/>
    <col min="10246" max="10247" width="15.6640625" style="298" customWidth="1"/>
    <col min="10248" max="10248" width="18.33203125" style="298" customWidth="1"/>
    <col min="10249" max="10249" width="12" style="298" customWidth="1"/>
    <col min="10250" max="10250" width="21.33203125" style="298" customWidth="1"/>
    <col min="10251" max="10251" width="15.33203125" style="298" customWidth="1"/>
    <col min="10252" max="10252" width="12.33203125" style="298" customWidth="1"/>
    <col min="10253" max="10495" width="8.6640625" style="298"/>
    <col min="10496" max="10499" width="12.6640625" style="298" customWidth="1"/>
    <col min="10500" max="10500" width="15.6640625" style="298" customWidth="1"/>
    <col min="10501" max="10501" width="18.33203125" style="298" customWidth="1"/>
    <col min="10502" max="10503" width="15.6640625" style="298" customWidth="1"/>
    <col min="10504" max="10504" width="18.33203125" style="298" customWidth="1"/>
    <col min="10505" max="10505" width="12" style="298" customWidth="1"/>
    <col min="10506" max="10506" width="21.33203125" style="298" customWidth="1"/>
    <col min="10507" max="10507" width="15.33203125" style="298" customWidth="1"/>
    <col min="10508" max="10508" width="12.33203125" style="298" customWidth="1"/>
    <col min="10509" max="10751" width="8.6640625" style="298"/>
    <col min="10752" max="10755" width="12.6640625" style="298" customWidth="1"/>
    <col min="10756" max="10756" width="15.6640625" style="298" customWidth="1"/>
    <col min="10757" max="10757" width="18.33203125" style="298" customWidth="1"/>
    <col min="10758" max="10759" width="15.6640625" style="298" customWidth="1"/>
    <col min="10760" max="10760" width="18.33203125" style="298" customWidth="1"/>
    <col min="10761" max="10761" width="12" style="298" customWidth="1"/>
    <col min="10762" max="10762" width="21.33203125" style="298" customWidth="1"/>
    <col min="10763" max="10763" width="15.33203125" style="298" customWidth="1"/>
    <col min="10764" max="10764" width="12.33203125" style="298" customWidth="1"/>
    <col min="10765" max="11007" width="8.6640625" style="298"/>
    <col min="11008" max="11011" width="12.6640625" style="298" customWidth="1"/>
    <col min="11012" max="11012" width="15.6640625" style="298" customWidth="1"/>
    <col min="11013" max="11013" width="18.33203125" style="298" customWidth="1"/>
    <col min="11014" max="11015" width="15.6640625" style="298" customWidth="1"/>
    <col min="11016" max="11016" width="18.33203125" style="298" customWidth="1"/>
    <col min="11017" max="11017" width="12" style="298" customWidth="1"/>
    <col min="11018" max="11018" width="21.33203125" style="298" customWidth="1"/>
    <col min="11019" max="11019" width="15.33203125" style="298" customWidth="1"/>
    <col min="11020" max="11020" width="12.33203125" style="298" customWidth="1"/>
    <col min="11021" max="11263" width="8.6640625" style="298"/>
    <col min="11264" max="11267" width="12.6640625" style="298" customWidth="1"/>
    <col min="11268" max="11268" width="15.6640625" style="298" customWidth="1"/>
    <col min="11269" max="11269" width="18.33203125" style="298" customWidth="1"/>
    <col min="11270" max="11271" width="15.6640625" style="298" customWidth="1"/>
    <col min="11272" max="11272" width="18.33203125" style="298" customWidth="1"/>
    <col min="11273" max="11273" width="12" style="298" customWidth="1"/>
    <col min="11274" max="11274" width="21.33203125" style="298" customWidth="1"/>
    <col min="11275" max="11275" width="15.33203125" style="298" customWidth="1"/>
    <col min="11276" max="11276" width="12.33203125" style="298" customWidth="1"/>
    <col min="11277" max="11519" width="8.6640625" style="298"/>
    <col min="11520" max="11523" width="12.6640625" style="298" customWidth="1"/>
    <col min="11524" max="11524" width="15.6640625" style="298" customWidth="1"/>
    <col min="11525" max="11525" width="18.33203125" style="298" customWidth="1"/>
    <col min="11526" max="11527" width="15.6640625" style="298" customWidth="1"/>
    <col min="11528" max="11528" width="18.33203125" style="298" customWidth="1"/>
    <col min="11529" max="11529" width="12" style="298" customWidth="1"/>
    <col min="11530" max="11530" width="21.33203125" style="298" customWidth="1"/>
    <col min="11531" max="11531" width="15.33203125" style="298" customWidth="1"/>
    <col min="11532" max="11532" width="12.33203125" style="298" customWidth="1"/>
    <col min="11533" max="11775" width="8.6640625" style="298"/>
    <col min="11776" max="11779" width="12.6640625" style="298" customWidth="1"/>
    <col min="11780" max="11780" width="15.6640625" style="298" customWidth="1"/>
    <col min="11781" max="11781" width="18.33203125" style="298" customWidth="1"/>
    <col min="11782" max="11783" width="15.6640625" style="298" customWidth="1"/>
    <col min="11784" max="11784" width="18.33203125" style="298" customWidth="1"/>
    <col min="11785" max="11785" width="12" style="298" customWidth="1"/>
    <col min="11786" max="11786" width="21.33203125" style="298" customWidth="1"/>
    <col min="11787" max="11787" width="15.33203125" style="298" customWidth="1"/>
    <col min="11788" max="11788" width="12.33203125" style="298" customWidth="1"/>
    <col min="11789" max="12031" width="8.6640625" style="298"/>
    <col min="12032" max="12035" width="12.6640625" style="298" customWidth="1"/>
    <col min="12036" max="12036" width="15.6640625" style="298" customWidth="1"/>
    <col min="12037" max="12037" width="18.33203125" style="298" customWidth="1"/>
    <col min="12038" max="12039" width="15.6640625" style="298" customWidth="1"/>
    <col min="12040" max="12040" width="18.33203125" style="298" customWidth="1"/>
    <col min="12041" max="12041" width="12" style="298" customWidth="1"/>
    <col min="12042" max="12042" width="21.33203125" style="298" customWidth="1"/>
    <col min="12043" max="12043" width="15.33203125" style="298" customWidth="1"/>
    <col min="12044" max="12044" width="12.33203125" style="298" customWidth="1"/>
    <col min="12045" max="12287" width="8.6640625" style="298"/>
    <col min="12288" max="12291" width="12.6640625" style="298" customWidth="1"/>
    <col min="12292" max="12292" width="15.6640625" style="298" customWidth="1"/>
    <col min="12293" max="12293" width="18.33203125" style="298" customWidth="1"/>
    <col min="12294" max="12295" width="15.6640625" style="298" customWidth="1"/>
    <col min="12296" max="12296" width="18.33203125" style="298" customWidth="1"/>
    <col min="12297" max="12297" width="12" style="298" customWidth="1"/>
    <col min="12298" max="12298" width="21.33203125" style="298" customWidth="1"/>
    <col min="12299" max="12299" width="15.33203125" style="298" customWidth="1"/>
    <col min="12300" max="12300" width="12.33203125" style="298" customWidth="1"/>
    <col min="12301" max="12543" width="8.6640625" style="298"/>
    <col min="12544" max="12547" width="12.6640625" style="298" customWidth="1"/>
    <col min="12548" max="12548" width="15.6640625" style="298" customWidth="1"/>
    <col min="12549" max="12549" width="18.33203125" style="298" customWidth="1"/>
    <col min="12550" max="12551" width="15.6640625" style="298" customWidth="1"/>
    <col min="12552" max="12552" width="18.33203125" style="298" customWidth="1"/>
    <col min="12553" max="12553" width="12" style="298" customWidth="1"/>
    <col min="12554" max="12554" width="21.33203125" style="298" customWidth="1"/>
    <col min="12555" max="12555" width="15.33203125" style="298" customWidth="1"/>
    <col min="12556" max="12556" width="12.33203125" style="298" customWidth="1"/>
    <col min="12557" max="12799" width="8.6640625" style="298"/>
    <col min="12800" max="12803" width="12.6640625" style="298" customWidth="1"/>
    <col min="12804" max="12804" width="15.6640625" style="298" customWidth="1"/>
    <col min="12805" max="12805" width="18.33203125" style="298" customWidth="1"/>
    <col min="12806" max="12807" width="15.6640625" style="298" customWidth="1"/>
    <col min="12808" max="12808" width="18.33203125" style="298" customWidth="1"/>
    <col min="12809" max="12809" width="12" style="298" customWidth="1"/>
    <col min="12810" max="12810" width="21.33203125" style="298" customWidth="1"/>
    <col min="12811" max="12811" width="15.33203125" style="298" customWidth="1"/>
    <col min="12812" max="12812" width="12.33203125" style="298" customWidth="1"/>
    <col min="12813" max="13055" width="8.6640625" style="298"/>
    <col min="13056" max="13059" width="12.6640625" style="298" customWidth="1"/>
    <col min="13060" max="13060" width="15.6640625" style="298" customWidth="1"/>
    <col min="13061" max="13061" width="18.33203125" style="298" customWidth="1"/>
    <col min="13062" max="13063" width="15.6640625" style="298" customWidth="1"/>
    <col min="13064" max="13064" width="18.33203125" style="298" customWidth="1"/>
    <col min="13065" max="13065" width="12" style="298" customWidth="1"/>
    <col min="13066" max="13066" width="21.33203125" style="298" customWidth="1"/>
    <col min="13067" max="13067" width="15.33203125" style="298" customWidth="1"/>
    <col min="13068" max="13068" width="12.33203125" style="298" customWidth="1"/>
    <col min="13069" max="13311" width="8.6640625" style="298"/>
    <col min="13312" max="13315" width="12.6640625" style="298" customWidth="1"/>
    <col min="13316" max="13316" width="15.6640625" style="298" customWidth="1"/>
    <col min="13317" max="13317" width="18.33203125" style="298" customWidth="1"/>
    <col min="13318" max="13319" width="15.6640625" style="298" customWidth="1"/>
    <col min="13320" max="13320" width="18.33203125" style="298" customWidth="1"/>
    <col min="13321" max="13321" width="12" style="298" customWidth="1"/>
    <col min="13322" max="13322" width="21.33203125" style="298" customWidth="1"/>
    <col min="13323" max="13323" width="15.33203125" style="298" customWidth="1"/>
    <col min="13324" max="13324" width="12.33203125" style="298" customWidth="1"/>
    <col min="13325" max="13567" width="8.6640625" style="298"/>
    <col min="13568" max="13571" width="12.6640625" style="298" customWidth="1"/>
    <col min="13572" max="13572" width="15.6640625" style="298" customWidth="1"/>
    <col min="13573" max="13573" width="18.33203125" style="298" customWidth="1"/>
    <col min="13574" max="13575" width="15.6640625" style="298" customWidth="1"/>
    <col min="13576" max="13576" width="18.33203125" style="298" customWidth="1"/>
    <col min="13577" max="13577" width="12" style="298" customWidth="1"/>
    <col min="13578" max="13578" width="21.33203125" style="298" customWidth="1"/>
    <col min="13579" max="13579" width="15.33203125" style="298" customWidth="1"/>
    <col min="13580" max="13580" width="12.33203125" style="298" customWidth="1"/>
    <col min="13581" max="13823" width="8.6640625" style="298"/>
    <col min="13824" max="13827" width="12.6640625" style="298" customWidth="1"/>
    <col min="13828" max="13828" width="15.6640625" style="298" customWidth="1"/>
    <col min="13829" max="13829" width="18.33203125" style="298" customWidth="1"/>
    <col min="13830" max="13831" width="15.6640625" style="298" customWidth="1"/>
    <col min="13832" max="13832" width="18.33203125" style="298" customWidth="1"/>
    <col min="13833" max="13833" width="12" style="298" customWidth="1"/>
    <col min="13834" max="13834" width="21.33203125" style="298" customWidth="1"/>
    <col min="13835" max="13835" width="15.33203125" style="298" customWidth="1"/>
    <col min="13836" max="13836" width="12.33203125" style="298" customWidth="1"/>
    <col min="13837" max="14079" width="8.6640625" style="298"/>
    <col min="14080" max="14083" width="12.6640625" style="298" customWidth="1"/>
    <col min="14084" max="14084" width="15.6640625" style="298" customWidth="1"/>
    <col min="14085" max="14085" width="18.33203125" style="298" customWidth="1"/>
    <col min="14086" max="14087" width="15.6640625" style="298" customWidth="1"/>
    <col min="14088" max="14088" width="18.33203125" style="298" customWidth="1"/>
    <col min="14089" max="14089" width="12" style="298" customWidth="1"/>
    <col min="14090" max="14090" width="21.33203125" style="298" customWidth="1"/>
    <col min="14091" max="14091" width="15.33203125" style="298" customWidth="1"/>
    <col min="14092" max="14092" width="12.33203125" style="298" customWidth="1"/>
    <col min="14093" max="14335" width="8.6640625" style="298"/>
    <col min="14336" max="14339" width="12.6640625" style="298" customWidth="1"/>
    <col min="14340" max="14340" width="15.6640625" style="298" customWidth="1"/>
    <col min="14341" max="14341" width="18.33203125" style="298" customWidth="1"/>
    <col min="14342" max="14343" width="15.6640625" style="298" customWidth="1"/>
    <col min="14344" max="14344" width="18.33203125" style="298" customWidth="1"/>
    <col min="14345" max="14345" width="12" style="298" customWidth="1"/>
    <col min="14346" max="14346" width="21.33203125" style="298" customWidth="1"/>
    <col min="14347" max="14347" width="15.33203125" style="298" customWidth="1"/>
    <col min="14348" max="14348" width="12.33203125" style="298" customWidth="1"/>
    <col min="14349" max="14591" width="8.6640625" style="298"/>
    <col min="14592" max="14595" width="12.6640625" style="298" customWidth="1"/>
    <col min="14596" max="14596" width="15.6640625" style="298" customWidth="1"/>
    <col min="14597" max="14597" width="18.33203125" style="298" customWidth="1"/>
    <col min="14598" max="14599" width="15.6640625" style="298" customWidth="1"/>
    <col min="14600" max="14600" width="18.33203125" style="298" customWidth="1"/>
    <col min="14601" max="14601" width="12" style="298" customWidth="1"/>
    <col min="14602" max="14602" width="21.33203125" style="298" customWidth="1"/>
    <col min="14603" max="14603" width="15.33203125" style="298" customWidth="1"/>
    <col min="14604" max="14604" width="12.33203125" style="298" customWidth="1"/>
    <col min="14605" max="14847" width="8.6640625" style="298"/>
    <col min="14848" max="14851" width="12.6640625" style="298" customWidth="1"/>
    <col min="14852" max="14852" width="15.6640625" style="298" customWidth="1"/>
    <col min="14853" max="14853" width="18.33203125" style="298" customWidth="1"/>
    <col min="14854" max="14855" width="15.6640625" style="298" customWidth="1"/>
    <col min="14856" max="14856" width="18.33203125" style="298" customWidth="1"/>
    <col min="14857" max="14857" width="12" style="298" customWidth="1"/>
    <col min="14858" max="14858" width="21.33203125" style="298" customWidth="1"/>
    <col min="14859" max="14859" width="15.33203125" style="298" customWidth="1"/>
    <col min="14860" max="14860" width="12.33203125" style="298" customWidth="1"/>
    <col min="14861" max="15103" width="8.6640625" style="298"/>
    <col min="15104" max="15107" width="12.6640625" style="298" customWidth="1"/>
    <col min="15108" max="15108" width="15.6640625" style="298" customWidth="1"/>
    <col min="15109" max="15109" width="18.33203125" style="298" customWidth="1"/>
    <col min="15110" max="15111" width="15.6640625" style="298" customWidth="1"/>
    <col min="15112" max="15112" width="18.33203125" style="298" customWidth="1"/>
    <col min="15113" max="15113" width="12" style="298" customWidth="1"/>
    <col min="15114" max="15114" width="21.33203125" style="298" customWidth="1"/>
    <col min="15115" max="15115" width="15.33203125" style="298" customWidth="1"/>
    <col min="15116" max="15116" width="12.33203125" style="298" customWidth="1"/>
    <col min="15117" max="15359" width="8.6640625" style="298"/>
    <col min="15360" max="15363" width="12.6640625" style="298" customWidth="1"/>
    <col min="15364" max="15364" width="15.6640625" style="298" customWidth="1"/>
    <col min="15365" max="15365" width="18.33203125" style="298" customWidth="1"/>
    <col min="15366" max="15367" width="15.6640625" style="298" customWidth="1"/>
    <col min="15368" max="15368" width="18.33203125" style="298" customWidth="1"/>
    <col min="15369" max="15369" width="12" style="298" customWidth="1"/>
    <col min="15370" max="15370" width="21.33203125" style="298" customWidth="1"/>
    <col min="15371" max="15371" width="15.33203125" style="298" customWidth="1"/>
    <col min="15372" max="15372" width="12.33203125" style="298" customWidth="1"/>
    <col min="15373" max="15615" width="8.6640625" style="298"/>
    <col min="15616" max="15619" width="12.6640625" style="298" customWidth="1"/>
    <col min="15620" max="15620" width="15.6640625" style="298" customWidth="1"/>
    <col min="15621" max="15621" width="18.33203125" style="298" customWidth="1"/>
    <col min="15622" max="15623" width="15.6640625" style="298" customWidth="1"/>
    <col min="15624" max="15624" width="18.33203125" style="298" customWidth="1"/>
    <col min="15625" max="15625" width="12" style="298" customWidth="1"/>
    <col min="15626" max="15626" width="21.33203125" style="298" customWidth="1"/>
    <col min="15627" max="15627" width="15.33203125" style="298" customWidth="1"/>
    <col min="15628" max="15628" width="12.33203125" style="298" customWidth="1"/>
    <col min="15629" max="15871" width="8.6640625" style="298"/>
    <col min="15872" max="15875" width="12.6640625" style="298" customWidth="1"/>
    <col min="15876" max="15876" width="15.6640625" style="298" customWidth="1"/>
    <col min="15877" max="15877" width="18.33203125" style="298" customWidth="1"/>
    <col min="15878" max="15879" width="15.6640625" style="298" customWidth="1"/>
    <col min="15880" max="15880" width="18.33203125" style="298" customWidth="1"/>
    <col min="15881" max="15881" width="12" style="298" customWidth="1"/>
    <col min="15882" max="15882" width="21.33203125" style="298" customWidth="1"/>
    <col min="15883" max="15883" width="15.33203125" style="298" customWidth="1"/>
    <col min="15884" max="15884" width="12.33203125" style="298" customWidth="1"/>
    <col min="15885" max="16127" width="8.6640625" style="298"/>
    <col min="16128" max="16131" width="12.6640625" style="298" customWidth="1"/>
    <col min="16132" max="16132" width="15.6640625" style="298" customWidth="1"/>
    <col min="16133" max="16133" width="18.33203125" style="298" customWidth="1"/>
    <col min="16134" max="16135" width="15.6640625" style="298" customWidth="1"/>
    <col min="16136" max="16136" width="18.33203125" style="298" customWidth="1"/>
    <col min="16137" max="16137" width="12" style="298" customWidth="1"/>
    <col min="16138" max="16138" width="21.33203125" style="298" customWidth="1"/>
    <col min="16139" max="16139" width="15.33203125" style="298" customWidth="1"/>
    <col min="16140" max="16140" width="12.33203125" style="298" customWidth="1"/>
    <col min="16141" max="16384" width="8.6640625" style="298"/>
  </cols>
  <sheetData>
    <row r="1" spans="1:14">
      <c r="A1" s="14" t="s">
        <v>11</v>
      </c>
      <c r="B1" s="14"/>
      <c r="C1" s="14"/>
      <c r="D1" s="97"/>
      <c r="E1" s="97"/>
      <c r="F1" s="97"/>
      <c r="G1" s="98"/>
      <c r="H1" s="98"/>
      <c r="I1" s="163" t="s">
        <v>12</v>
      </c>
      <c r="J1" s="297"/>
    </row>
    <row r="2" spans="1:14" s="15" customFormat="1">
      <c r="B2" s="16"/>
      <c r="C2" s="16"/>
      <c r="D2" s="97"/>
      <c r="E2" s="97"/>
      <c r="F2" s="17"/>
      <c r="I2" s="299"/>
      <c r="J2" s="299"/>
    </row>
    <row r="3" spans="1:14" s="15" customFormat="1">
      <c r="A3" s="14" t="s">
        <v>13</v>
      </c>
      <c r="C3" s="18" t="s">
        <v>14</v>
      </c>
      <c r="D3" s="97"/>
      <c r="E3" s="98"/>
      <c r="F3" s="19"/>
      <c r="I3" s="299"/>
      <c r="J3" s="299"/>
    </row>
    <row r="4" spans="1:14" s="15" customFormat="1">
      <c r="A4" s="14" t="s">
        <v>15</v>
      </c>
      <c r="C4" s="18" t="s">
        <v>16</v>
      </c>
      <c r="D4" s="97"/>
      <c r="E4" s="98"/>
      <c r="F4" s="98"/>
      <c r="I4" s="299"/>
      <c r="J4" s="299"/>
    </row>
    <row r="5" spans="1:14" s="15" customFormat="1">
      <c r="A5" s="14" t="s">
        <v>17</v>
      </c>
      <c r="C5" s="7">
        <v>2025</v>
      </c>
      <c r="D5" s="97"/>
      <c r="E5" s="98"/>
      <c r="F5" s="98"/>
      <c r="I5" s="299"/>
      <c r="J5" s="299"/>
    </row>
    <row r="6" spans="1:14" s="15" customFormat="1">
      <c r="B6" s="16"/>
      <c r="C6" s="16"/>
      <c r="D6" s="97"/>
      <c r="E6" s="97"/>
      <c r="F6" s="97"/>
      <c r="I6" s="299"/>
      <c r="J6" s="299"/>
    </row>
    <row r="7" spans="1:14">
      <c r="A7" s="2" t="s">
        <v>414</v>
      </c>
      <c r="B7" s="14"/>
      <c r="C7" s="14"/>
      <c r="D7" s="97"/>
      <c r="E7" s="97"/>
      <c r="F7" s="97"/>
      <c r="G7" s="98"/>
      <c r="H7" s="98"/>
    </row>
    <row r="8" spans="1:14">
      <c r="A8" s="16" t="s">
        <v>43</v>
      </c>
      <c r="B8" s="14"/>
      <c r="C8" s="14"/>
      <c r="D8" s="97"/>
      <c r="E8" s="97"/>
      <c r="F8" s="97"/>
      <c r="G8" s="98"/>
      <c r="H8" s="98"/>
    </row>
    <row r="9" spans="1:14">
      <c r="A9" s="16" t="s">
        <v>206</v>
      </c>
      <c r="B9" s="14"/>
      <c r="C9" s="14"/>
      <c r="D9" s="97"/>
      <c r="E9" s="97"/>
      <c r="F9" s="97"/>
      <c r="G9" s="98"/>
      <c r="H9" s="98"/>
    </row>
    <row r="10" spans="1:14">
      <c r="A10" s="16" t="s">
        <v>496</v>
      </c>
      <c r="B10" s="14"/>
      <c r="C10" s="14"/>
      <c r="D10" s="97"/>
      <c r="E10" s="97"/>
      <c r="F10" s="97"/>
      <c r="G10" s="98"/>
      <c r="H10" s="98"/>
      <c r="I10" s="300"/>
      <c r="J10" s="300"/>
    </row>
    <row r="11" spans="1:14">
      <c r="A11" s="16" t="s">
        <v>207</v>
      </c>
      <c r="B11" s="14"/>
      <c r="C11" s="14"/>
      <c r="D11" s="97"/>
      <c r="E11" s="97"/>
      <c r="F11" s="97"/>
      <c r="G11" s="98"/>
      <c r="H11" s="98"/>
    </row>
    <row r="12" spans="1:14">
      <c r="B12" s="14"/>
      <c r="C12" s="14"/>
      <c r="D12" s="97"/>
      <c r="E12" s="97"/>
      <c r="F12" s="97"/>
      <c r="G12" s="98"/>
      <c r="H12" s="98"/>
    </row>
    <row r="13" spans="1:14" ht="27.75" customHeight="1">
      <c r="A13" s="577" t="s">
        <v>208</v>
      </c>
      <c r="B13" s="577"/>
      <c r="C13" s="577"/>
      <c r="D13" s="577"/>
      <c r="E13" s="577"/>
      <c r="F13" s="577"/>
      <c r="G13" s="577"/>
      <c r="H13" s="577"/>
      <c r="I13" s="577"/>
      <c r="J13" s="577"/>
      <c r="K13" s="577"/>
    </row>
    <row r="14" spans="1:14">
      <c r="A14" s="97"/>
      <c r="B14" s="97"/>
      <c r="C14" s="97"/>
      <c r="D14" s="97"/>
      <c r="E14" s="97"/>
      <c r="F14" s="97"/>
      <c r="G14" s="97"/>
      <c r="H14" s="97"/>
    </row>
    <row r="15" spans="1:14" ht="152.4" customHeight="1">
      <c r="A15" s="301" t="s">
        <v>209</v>
      </c>
      <c r="B15" s="302" t="s">
        <v>47</v>
      </c>
      <c r="C15" s="302" t="s">
        <v>48</v>
      </c>
      <c r="D15" s="302" t="s">
        <v>49</v>
      </c>
      <c r="E15" s="578" t="s">
        <v>210</v>
      </c>
      <c r="F15" s="579"/>
      <c r="G15" s="578" t="s">
        <v>211</v>
      </c>
      <c r="H15" s="579"/>
      <c r="I15" s="578" t="s">
        <v>212</v>
      </c>
      <c r="J15" s="580"/>
      <c r="K15" s="304" t="s">
        <v>52</v>
      </c>
      <c r="L15" s="304" t="s">
        <v>26</v>
      </c>
      <c r="M15" s="304" t="s">
        <v>646</v>
      </c>
      <c r="N15" s="304" t="s">
        <v>662</v>
      </c>
    </row>
    <row r="16" spans="1:14" ht="11.25" customHeight="1">
      <c r="A16" s="305" t="s">
        <v>1</v>
      </c>
      <c r="B16" s="305" t="s">
        <v>2</v>
      </c>
      <c r="C16" s="581" t="s">
        <v>53</v>
      </c>
      <c r="D16" s="581"/>
      <c r="E16" s="581" t="s">
        <v>4</v>
      </c>
      <c r="F16" s="581"/>
      <c r="G16" s="581" t="s">
        <v>8</v>
      </c>
      <c r="H16" s="581"/>
      <c r="I16" s="581" t="s">
        <v>54</v>
      </c>
      <c r="J16" s="582"/>
      <c r="K16" s="306" t="s">
        <v>9</v>
      </c>
      <c r="L16" s="467" t="s">
        <v>10</v>
      </c>
      <c r="M16" s="468" t="s">
        <v>172</v>
      </c>
      <c r="N16" s="307"/>
    </row>
    <row r="17" spans="1:14">
      <c r="A17" s="308"/>
      <c r="B17" s="308"/>
      <c r="C17" s="308"/>
      <c r="D17" s="308"/>
      <c r="E17" s="583"/>
      <c r="F17" s="583"/>
      <c r="G17" s="583"/>
      <c r="H17" s="583"/>
      <c r="I17" s="583"/>
      <c r="J17" s="584"/>
      <c r="K17" s="309">
        <v>0</v>
      </c>
      <c r="L17" s="309">
        <v>0</v>
      </c>
      <c r="M17" s="310"/>
      <c r="N17" s="310"/>
    </row>
    <row r="18" spans="1:14">
      <c r="A18" s="311"/>
      <c r="B18" s="311"/>
      <c r="C18" s="311"/>
      <c r="D18" s="311"/>
      <c r="E18" s="583"/>
      <c r="F18" s="583"/>
      <c r="G18" s="583"/>
      <c r="H18" s="583"/>
      <c r="I18" s="583"/>
      <c r="J18" s="584"/>
      <c r="K18" s="309">
        <v>0</v>
      </c>
      <c r="L18" s="309">
        <v>0</v>
      </c>
      <c r="M18" s="310"/>
      <c r="N18" s="310"/>
    </row>
    <row r="19" spans="1:14">
      <c r="A19" s="311"/>
      <c r="B19" s="311"/>
      <c r="C19" s="311"/>
      <c r="D19" s="311"/>
      <c r="E19" s="583"/>
      <c r="F19" s="583"/>
      <c r="G19" s="583"/>
      <c r="H19" s="583"/>
      <c r="I19" s="583"/>
      <c r="J19" s="584"/>
      <c r="K19" s="309">
        <v>0</v>
      </c>
      <c r="L19" s="309">
        <v>0</v>
      </c>
      <c r="M19" s="310"/>
      <c r="N19" s="310"/>
    </row>
    <row r="20" spans="1:14">
      <c r="A20" s="312"/>
      <c r="B20" s="312"/>
      <c r="C20" s="312"/>
      <c r="D20" s="312"/>
      <c r="E20" s="583"/>
      <c r="F20" s="583"/>
      <c r="G20" s="583"/>
      <c r="H20" s="583"/>
      <c r="I20" s="583"/>
      <c r="J20" s="584"/>
      <c r="K20" s="309">
        <v>0</v>
      </c>
      <c r="L20" s="309">
        <v>0</v>
      </c>
      <c r="M20" s="310"/>
      <c r="N20" s="310"/>
    </row>
    <row r="21" spans="1:14">
      <c r="A21" s="312"/>
      <c r="B21" s="312"/>
      <c r="C21" s="312"/>
      <c r="D21" s="312"/>
      <c r="E21" s="583"/>
      <c r="F21" s="583"/>
      <c r="G21" s="583"/>
      <c r="H21" s="583"/>
      <c r="I21" s="583"/>
      <c r="J21" s="584"/>
      <c r="K21" s="309">
        <v>0</v>
      </c>
      <c r="L21" s="309">
        <v>0</v>
      </c>
      <c r="M21" s="310"/>
      <c r="N21" s="310"/>
    </row>
    <row r="22" spans="1:14" ht="12" customHeight="1">
      <c r="A22" s="585" t="s">
        <v>552</v>
      </c>
      <c r="B22" s="585"/>
      <c r="C22" s="585"/>
      <c r="D22" s="585"/>
      <c r="E22" s="585"/>
      <c r="F22" s="585"/>
      <c r="G22" s="585"/>
      <c r="H22" s="585"/>
      <c r="I22" s="585"/>
      <c r="J22" s="586"/>
      <c r="K22" s="314">
        <f>SUM(K17:K21)</f>
        <v>0</v>
      </c>
      <c r="L22" s="313"/>
      <c r="M22" s="310"/>
      <c r="N22" s="310"/>
    </row>
    <row r="23" spans="1:14">
      <c r="L23" s="317"/>
    </row>
    <row r="24" spans="1:14" ht="26.25" customHeight="1">
      <c r="A24" s="587" t="s">
        <v>213</v>
      </c>
      <c r="B24" s="587"/>
      <c r="C24" s="587"/>
      <c r="D24" s="587"/>
      <c r="E24" s="587"/>
      <c r="F24" s="587"/>
      <c r="G24" s="587"/>
      <c r="H24" s="587"/>
      <c r="I24" s="587"/>
      <c r="J24" s="587"/>
      <c r="K24" s="587"/>
    </row>
    <row r="26" spans="1:14" s="15" customFormat="1" ht="53.25" customHeight="1">
      <c r="A26" s="589" t="s">
        <v>214</v>
      </c>
      <c r="B26" s="589"/>
      <c r="C26" s="589"/>
      <c r="D26" s="589"/>
      <c r="E26" s="589"/>
      <c r="F26" s="302" t="s">
        <v>215</v>
      </c>
      <c r="G26" s="302" t="s">
        <v>59</v>
      </c>
      <c r="H26" s="302" t="s">
        <v>69</v>
      </c>
      <c r="I26" s="302" t="s">
        <v>23</v>
      </c>
    </row>
    <row r="27" spans="1:14" s="15" customFormat="1" ht="11.25" customHeight="1">
      <c r="A27" s="590" t="s">
        <v>216</v>
      </c>
      <c r="B27" s="590"/>
      <c r="C27" s="590"/>
      <c r="D27" s="590"/>
      <c r="E27" s="590"/>
      <c r="F27" s="590"/>
      <c r="G27" s="590"/>
      <c r="H27" s="318" t="s">
        <v>75</v>
      </c>
      <c r="I27" s="318"/>
    </row>
    <row r="28" spans="1:14" s="15" customFormat="1" ht="11.25" customHeight="1">
      <c r="A28" s="588" t="s">
        <v>217</v>
      </c>
      <c r="B28" s="588"/>
      <c r="C28" s="588"/>
      <c r="D28" s="588"/>
      <c r="E28" s="588"/>
      <c r="F28" s="319"/>
      <c r="G28" s="320">
        <v>0</v>
      </c>
      <c r="H28" s="318" t="s">
        <v>75</v>
      </c>
      <c r="I28" s="318"/>
    </row>
    <row r="29" spans="1:14" s="15" customFormat="1" ht="11.25" customHeight="1">
      <c r="A29" s="588" t="s">
        <v>217</v>
      </c>
      <c r="B29" s="588"/>
      <c r="C29" s="588"/>
      <c r="D29" s="588"/>
      <c r="E29" s="588"/>
      <c r="F29" s="319"/>
      <c r="G29" s="320">
        <v>0</v>
      </c>
      <c r="H29" s="318" t="s">
        <v>75</v>
      </c>
      <c r="I29" s="318"/>
    </row>
    <row r="30" spans="1:14" s="15" customFormat="1" ht="11.25" customHeight="1">
      <c r="A30" s="588" t="s">
        <v>217</v>
      </c>
      <c r="B30" s="588"/>
      <c r="C30" s="588"/>
      <c r="D30" s="588"/>
      <c r="E30" s="588"/>
      <c r="F30" s="319"/>
      <c r="G30" s="320">
        <v>0</v>
      </c>
      <c r="H30" s="318" t="s">
        <v>75</v>
      </c>
      <c r="I30" s="318"/>
    </row>
    <row r="31" spans="1:14" s="15" customFormat="1" ht="11.25" customHeight="1">
      <c r="A31" s="588" t="s">
        <v>217</v>
      </c>
      <c r="B31" s="588"/>
      <c r="C31" s="588"/>
      <c r="D31" s="588"/>
      <c r="E31" s="588"/>
      <c r="F31" s="319"/>
      <c r="G31" s="320">
        <v>0</v>
      </c>
      <c r="H31" s="318" t="s">
        <v>75</v>
      </c>
      <c r="I31" s="318"/>
    </row>
    <row r="32" spans="1:14" s="15" customFormat="1" ht="11.25" customHeight="1">
      <c r="A32" s="588" t="s">
        <v>217</v>
      </c>
      <c r="B32" s="588"/>
      <c r="C32" s="588"/>
      <c r="D32" s="588"/>
      <c r="E32" s="588"/>
      <c r="F32" s="319"/>
      <c r="G32" s="320">
        <v>0</v>
      </c>
      <c r="H32" s="318" t="s">
        <v>75</v>
      </c>
      <c r="I32" s="318"/>
    </row>
    <row r="33" spans="1:9" s="15" customFormat="1" ht="11.25" customHeight="1">
      <c r="A33" s="591" t="s">
        <v>218</v>
      </c>
      <c r="B33" s="591"/>
      <c r="C33" s="591"/>
      <c r="D33" s="591"/>
      <c r="E33" s="591"/>
      <c r="F33" s="591"/>
      <c r="G33" s="321">
        <f>SUM(G28:G32)</f>
        <v>0</v>
      </c>
      <c r="H33" s="322" t="s">
        <v>74</v>
      </c>
      <c r="I33" s="322"/>
    </row>
    <row r="34" spans="1:9" s="15" customFormat="1" ht="11.25" customHeight="1">
      <c r="A34" s="592" t="s">
        <v>219</v>
      </c>
      <c r="B34" s="592"/>
      <c r="C34" s="592"/>
      <c r="D34" s="592"/>
      <c r="E34" s="592"/>
      <c r="F34" s="319">
        <v>6999</v>
      </c>
      <c r="G34" s="320">
        <v>0</v>
      </c>
      <c r="H34" s="318" t="s">
        <v>75</v>
      </c>
      <c r="I34" s="318"/>
    </row>
    <row r="35" spans="1:9" s="15" customFormat="1" ht="11.25" customHeight="1">
      <c r="A35" s="593" t="s">
        <v>220</v>
      </c>
      <c r="B35" s="593"/>
      <c r="C35" s="593"/>
      <c r="D35" s="593"/>
      <c r="E35" s="593"/>
      <c r="F35" s="593"/>
      <c r="G35" s="320"/>
      <c r="H35" s="318" t="s">
        <v>75</v>
      </c>
      <c r="I35" s="318"/>
    </row>
    <row r="36" spans="1:9" s="15" customFormat="1" ht="11.25" customHeight="1">
      <c r="A36" s="588" t="s">
        <v>217</v>
      </c>
      <c r="B36" s="588"/>
      <c r="C36" s="588"/>
      <c r="D36" s="588"/>
      <c r="E36" s="588"/>
      <c r="F36" s="323"/>
      <c r="G36" s="320">
        <v>0</v>
      </c>
      <c r="H36" s="318" t="s">
        <v>75</v>
      </c>
      <c r="I36" s="318"/>
    </row>
    <row r="37" spans="1:9" s="15" customFormat="1" ht="11.25" customHeight="1">
      <c r="A37" s="588" t="s">
        <v>217</v>
      </c>
      <c r="B37" s="588"/>
      <c r="C37" s="588"/>
      <c r="D37" s="588"/>
      <c r="E37" s="588"/>
      <c r="F37" s="323"/>
      <c r="G37" s="320">
        <v>0</v>
      </c>
      <c r="H37" s="318" t="s">
        <v>75</v>
      </c>
      <c r="I37" s="318"/>
    </row>
    <row r="38" spans="1:9" s="15" customFormat="1" ht="11.25" customHeight="1">
      <c r="A38" s="588" t="s">
        <v>217</v>
      </c>
      <c r="B38" s="588"/>
      <c r="C38" s="588"/>
      <c r="D38" s="588"/>
      <c r="E38" s="588"/>
      <c r="F38" s="323"/>
      <c r="G38" s="320">
        <v>0</v>
      </c>
      <c r="H38" s="318" t="s">
        <v>75</v>
      </c>
      <c r="I38" s="318"/>
    </row>
    <row r="39" spans="1:9" s="15" customFormat="1" ht="11.25" customHeight="1">
      <c r="A39" s="588" t="s">
        <v>217</v>
      </c>
      <c r="B39" s="588"/>
      <c r="C39" s="588"/>
      <c r="D39" s="588"/>
      <c r="E39" s="588"/>
      <c r="F39" s="323"/>
      <c r="G39" s="320">
        <v>0</v>
      </c>
      <c r="H39" s="318" t="s">
        <v>75</v>
      </c>
      <c r="I39" s="318"/>
    </row>
    <row r="40" spans="1:9" s="15" customFormat="1" ht="11.25" customHeight="1">
      <c r="A40" s="588" t="s">
        <v>217</v>
      </c>
      <c r="B40" s="588"/>
      <c r="C40" s="588"/>
      <c r="D40" s="588"/>
      <c r="E40" s="588"/>
      <c r="F40" s="323"/>
      <c r="G40" s="320">
        <v>0</v>
      </c>
      <c r="H40" s="318" t="s">
        <v>75</v>
      </c>
      <c r="I40" s="318"/>
    </row>
    <row r="41" spans="1:9" s="15" customFormat="1" ht="11.25" customHeight="1">
      <c r="A41" s="591" t="s">
        <v>221</v>
      </c>
      <c r="B41" s="591"/>
      <c r="C41" s="591"/>
      <c r="D41" s="591"/>
      <c r="E41" s="591"/>
      <c r="F41" s="591"/>
      <c r="G41" s="324">
        <f>SUM(G34:G40)</f>
        <v>0</v>
      </c>
      <c r="H41" s="322" t="s">
        <v>90</v>
      </c>
      <c r="I41" s="322"/>
    </row>
    <row r="42" spans="1:9" s="15" customFormat="1" ht="11.25" customHeight="1">
      <c r="A42" s="591" t="s">
        <v>222</v>
      </c>
      <c r="B42" s="591"/>
      <c r="C42" s="591"/>
      <c r="D42" s="591"/>
      <c r="E42" s="591"/>
      <c r="F42" s="591"/>
      <c r="G42" s="325" t="str">
        <f>IF(G33=0,"0,00%",G33/G41)</f>
        <v>0,00%</v>
      </c>
      <c r="H42" s="322" t="s">
        <v>223</v>
      </c>
      <c r="I42" s="322"/>
    </row>
    <row r="43" spans="1:9" s="15" customFormat="1" ht="11.25" customHeight="1">
      <c r="A43" s="592" t="s">
        <v>224</v>
      </c>
      <c r="B43" s="592"/>
      <c r="C43" s="592"/>
      <c r="D43" s="592"/>
      <c r="E43" s="592"/>
      <c r="F43" s="326">
        <v>7999</v>
      </c>
      <c r="G43" s="327">
        <v>0</v>
      </c>
      <c r="H43" s="318" t="s">
        <v>75</v>
      </c>
      <c r="I43" s="318"/>
    </row>
    <row r="44" spans="1:9" s="15" customFormat="1" ht="11.25" customHeight="1">
      <c r="A44" s="593" t="s">
        <v>225</v>
      </c>
      <c r="B44" s="593"/>
      <c r="C44" s="593"/>
      <c r="D44" s="593"/>
      <c r="E44" s="593"/>
      <c r="F44" s="593"/>
      <c r="G44" s="327"/>
      <c r="H44" s="318" t="s">
        <v>75</v>
      </c>
      <c r="I44" s="318"/>
    </row>
    <row r="45" spans="1:9" s="15" customFormat="1" ht="11.25" customHeight="1">
      <c r="A45" s="588" t="s">
        <v>217</v>
      </c>
      <c r="B45" s="588"/>
      <c r="C45" s="588"/>
      <c r="D45" s="588"/>
      <c r="E45" s="588"/>
      <c r="F45" s="326"/>
      <c r="G45" s="327">
        <v>0</v>
      </c>
      <c r="H45" s="318" t="s">
        <v>75</v>
      </c>
      <c r="I45" s="318"/>
    </row>
    <row r="46" spans="1:9" s="15" customFormat="1" ht="11.25" customHeight="1">
      <c r="A46" s="588" t="s">
        <v>217</v>
      </c>
      <c r="B46" s="588"/>
      <c r="C46" s="588"/>
      <c r="D46" s="588"/>
      <c r="E46" s="588"/>
      <c r="F46" s="326"/>
      <c r="G46" s="327">
        <v>0</v>
      </c>
      <c r="H46" s="318" t="s">
        <v>75</v>
      </c>
      <c r="I46" s="318"/>
    </row>
    <row r="47" spans="1:9" s="15" customFormat="1" ht="11.25" customHeight="1">
      <c r="A47" s="588" t="s">
        <v>217</v>
      </c>
      <c r="B47" s="588"/>
      <c r="C47" s="588"/>
      <c r="D47" s="588"/>
      <c r="E47" s="588"/>
      <c r="F47" s="326"/>
      <c r="G47" s="327">
        <v>0</v>
      </c>
      <c r="H47" s="318" t="s">
        <v>75</v>
      </c>
      <c r="I47" s="318"/>
    </row>
    <row r="48" spans="1:9" s="15" customFormat="1" ht="11.25" customHeight="1">
      <c r="A48" s="588" t="s">
        <v>217</v>
      </c>
      <c r="B48" s="588"/>
      <c r="C48" s="588"/>
      <c r="D48" s="588"/>
      <c r="E48" s="588"/>
      <c r="F48" s="326"/>
      <c r="G48" s="327">
        <v>0</v>
      </c>
      <c r="H48" s="318" t="s">
        <v>75</v>
      </c>
      <c r="I48" s="318"/>
    </row>
    <row r="49" spans="1:13" s="15" customFormat="1" ht="11.25" customHeight="1">
      <c r="A49" s="588" t="s">
        <v>217</v>
      </c>
      <c r="B49" s="588"/>
      <c r="C49" s="588"/>
      <c r="D49" s="588"/>
      <c r="E49" s="588"/>
      <c r="F49" s="326"/>
      <c r="G49" s="327">
        <v>0</v>
      </c>
      <c r="H49" s="318" t="s">
        <v>75</v>
      </c>
      <c r="I49" s="318"/>
    </row>
    <row r="50" spans="1:13" s="15" customFormat="1" ht="12.75" customHeight="1">
      <c r="A50" s="591" t="s">
        <v>226</v>
      </c>
      <c r="B50" s="591"/>
      <c r="C50" s="591"/>
      <c r="D50" s="591"/>
      <c r="E50" s="591"/>
      <c r="F50" s="591"/>
      <c r="G50" s="328">
        <f>SUM(G43:G49)</f>
        <v>0</v>
      </c>
      <c r="H50" s="322" t="s">
        <v>92</v>
      </c>
      <c r="I50" s="322"/>
    </row>
    <row r="51" spans="1:13" s="15" customFormat="1" ht="11.25" customHeight="1">
      <c r="A51" s="591" t="s">
        <v>227</v>
      </c>
      <c r="B51" s="591"/>
      <c r="C51" s="591"/>
      <c r="D51" s="591"/>
      <c r="E51" s="591"/>
      <c r="F51" s="591"/>
      <c r="G51" s="329">
        <f>+G42*G50</f>
        <v>0</v>
      </c>
      <c r="H51" s="322" t="s">
        <v>228</v>
      </c>
      <c r="I51" s="322"/>
    </row>
    <row r="52" spans="1:13" s="15" customFormat="1" ht="11.25" customHeight="1">
      <c r="A52" s="330"/>
      <c r="B52" s="330"/>
      <c r="C52" s="330"/>
      <c r="D52" s="330"/>
      <c r="E52" s="330"/>
      <c r="F52" s="330"/>
      <c r="G52" s="331"/>
      <c r="H52" s="332"/>
      <c r="I52" s="332"/>
    </row>
    <row r="53" spans="1:13" s="15" customFormat="1" ht="11.25" customHeight="1">
      <c r="A53" s="330"/>
      <c r="B53" s="330"/>
      <c r="C53" s="330"/>
      <c r="D53" s="330"/>
      <c r="E53" s="330"/>
      <c r="F53" s="330"/>
      <c r="G53" s="331"/>
      <c r="H53" s="332"/>
      <c r="I53" s="332"/>
    </row>
    <row r="54" spans="1:13" s="15" customFormat="1" ht="11.4">
      <c r="B54" s="315"/>
      <c r="C54" s="316"/>
      <c r="D54" s="316"/>
      <c r="G54" s="316"/>
      <c r="H54" s="316"/>
      <c r="I54" s="299"/>
      <c r="J54" s="299"/>
    </row>
    <row r="55" spans="1:13" ht="13.2" customHeight="1">
      <c r="A55" s="587" t="s">
        <v>229</v>
      </c>
      <c r="B55" s="587"/>
      <c r="C55" s="587"/>
      <c r="D55" s="587"/>
      <c r="E55" s="587"/>
      <c r="F55" s="587"/>
      <c r="G55" s="587"/>
      <c r="H55" s="587"/>
      <c r="I55" s="587"/>
      <c r="J55" s="587"/>
      <c r="K55" s="587"/>
    </row>
    <row r="57" spans="1:13" s="15" customFormat="1" ht="79.95" customHeight="1">
      <c r="A57" s="589" t="s">
        <v>214</v>
      </c>
      <c r="B57" s="589"/>
      <c r="C57" s="589"/>
      <c r="D57" s="589"/>
      <c r="E57" s="589"/>
      <c r="F57" s="589"/>
      <c r="G57" s="302" t="s">
        <v>58</v>
      </c>
      <c r="H57" s="302" t="s">
        <v>59</v>
      </c>
      <c r="I57" s="303" t="s">
        <v>69</v>
      </c>
      <c r="J57" s="340" t="s">
        <v>23</v>
      </c>
      <c r="K57" s="457"/>
      <c r="L57" s="457"/>
      <c r="M57" s="457"/>
    </row>
    <row r="58" spans="1:13" s="15" customFormat="1" ht="11.25" customHeight="1">
      <c r="A58" s="592" t="s">
        <v>60</v>
      </c>
      <c r="B58" s="592"/>
      <c r="C58" s="592"/>
      <c r="D58" s="592"/>
      <c r="E58" s="592"/>
      <c r="F58" s="592"/>
      <c r="G58" s="319">
        <v>804</v>
      </c>
      <c r="H58" s="327">
        <v>0</v>
      </c>
      <c r="I58" s="333" t="s">
        <v>83</v>
      </c>
      <c r="J58" s="108"/>
      <c r="K58" s="458"/>
      <c r="L58" s="458"/>
      <c r="M58" s="458"/>
    </row>
    <row r="59" spans="1:13" s="15" customFormat="1" ht="11.25" customHeight="1">
      <c r="A59" s="592" t="s">
        <v>61</v>
      </c>
      <c r="B59" s="592"/>
      <c r="C59" s="592"/>
      <c r="D59" s="592"/>
      <c r="E59" s="592"/>
      <c r="F59" s="592"/>
      <c r="G59" s="319">
        <v>805</v>
      </c>
      <c r="H59" s="327">
        <v>0</v>
      </c>
      <c r="I59" s="333" t="s">
        <v>95</v>
      </c>
      <c r="J59" s="108"/>
      <c r="K59" s="458"/>
      <c r="L59" s="458"/>
      <c r="M59" s="458"/>
    </row>
    <row r="60" spans="1:13" s="15" customFormat="1" ht="11.25" customHeight="1">
      <c r="A60" s="592" t="s">
        <v>230</v>
      </c>
      <c r="B60" s="592"/>
      <c r="C60" s="592"/>
      <c r="D60" s="592"/>
      <c r="E60" s="592"/>
      <c r="F60" s="592"/>
      <c r="G60" s="319">
        <v>808</v>
      </c>
      <c r="H60" s="320">
        <v>0</v>
      </c>
      <c r="I60" s="333" t="s">
        <v>97</v>
      </c>
      <c r="J60" s="108"/>
      <c r="K60" s="458"/>
      <c r="L60" s="458"/>
      <c r="M60" s="458"/>
    </row>
    <row r="61" spans="1:13" s="316" customFormat="1" ht="24" customHeight="1">
      <c r="A61" s="594" t="s">
        <v>231</v>
      </c>
      <c r="B61" s="594"/>
      <c r="C61" s="594"/>
      <c r="D61" s="594"/>
      <c r="E61" s="594"/>
      <c r="F61" s="594"/>
      <c r="G61" s="594"/>
      <c r="H61" s="328">
        <f>IF(((H59-H60)&gt;=0),(H58*15%)+((H59-H60)*15%),(H58*15%))</f>
        <v>0</v>
      </c>
      <c r="I61" s="334" t="s">
        <v>232</v>
      </c>
      <c r="J61" s="335"/>
      <c r="K61" s="459"/>
      <c r="L61" s="459"/>
      <c r="M61" s="459"/>
    </row>
    <row r="62" spans="1:13" s="15" customFormat="1" ht="11.4">
      <c r="B62" s="315"/>
      <c r="C62" s="316"/>
      <c r="D62" s="316"/>
      <c r="G62" s="316"/>
      <c r="H62" s="316"/>
      <c r="I62" s="299"/>
      <c r="J62" s="299"/>
    </row>
    <row r="63" spans="1:13" ht="37.5" customHeight="1">
      <c r="A63" s="587" t="s">
        <v>233</v>
      </c>
      <c r="B63" s="587"/>
      <c r="C63" s="587"/>
      <c r="D63" s="587"/>
      <c r="E63" s="587"/>
      <c r="F63" s="587"/>
      <c r="G63" s="587"/>
      <c r="H63" s="587"/>
      <c r="I63" s="587"/>
      <c r="J63" s="336"/>
      <c r="K63" s="336"/>
    </row>
    <row r="64" spans="1:13" s="15" customFormat="1" ht="11.4">
      <c r="A64" s="97"/>
      <c r="B64" s="97"/>
      <c r="C64" s="97"/>
      <c r="D64" s="97"/>
      <c r="E64" s="97"/>
      <c r="F64" s="97"/>
      <c r="G64" s="97"/>
      <c r="H64" s="97"/>
    </row>
    <row r="65" spans="1:13" s="15" customFormat="1" ht="33.75" customHeight="1">
      <c r="A65" s="589" t="s">
        <v>57</v>
      </c>
      <c r="B65" s="589"/>
      <c r="C65" s="589"/>
      <c r="D65" s="589"/>
      <c r="E65" s="589"/>
      <c r="F65" s="589"/>
      <c r="G65" s="302" t="s">
        <v>58</v>
      </c>
      <c r="H65" s="302" t="s">
        <v>59</v>
      </c>
      <c r="I65" s="302" t="s">
        <v>69</v>
      </c>
    </row>
    <row r="66" spans="1:13" s="15" customFormat="1" ht="11.25" customHeight="1">
      <c r="A66" s="592" t="s">
        <v>234</v>
      </c>
      <c r="B66" s="592"/>
      <c r="C66" s="592"/>
      <c r="D66" s="592"/>
      <c r="E66" s="592"/>
      <c r="F66" s="592"/>
      <c r="G66" s="337">
        <v>806</v>
      </c>
      <c r="H66" s="327">
        <v>0</v>
      </c>
      <c r="I66" s="318" t="s">
        <v>235</v>
      </c>
    </row>
    <row r="67" spans="1:13" s="15" customFormat="1" ht="11.25" customHeight="1">
      <c r="A67" s="592" t="s">
        <v>236</v>
      </c>
      <c r="B67" s="592"/>
      <c r="C67" s="592"/>
      <c r="D67" s="592"/>
      <c r="E67" s="592"/>
      <c r="F67" s="592"/>
      <c r="G67" s="337">
        <v>807</v>
      </c>
      <c r="H67" s="327">
        <v>0</v>
      </c>
      <c r="I67" s="318" t="s">
        <v>102</v>
      </c>
    </row>
    <row r="68" spans="1:13" s="15" customFormat="1" ht="11.25" customHeight="1">
      <c r="A68" s="592" t="s">
        <v>230</v>
      </c>
      <c r="B68" s="592"/>
      <c r="C68" s="592"/>
      <c r="D68" s="592"/>
      <c r="E68" s="592"/>
      <c r="F68" s="592"/>
      <c r="G68" s="337">
        <v>808</v>
      </c>
      <c r="H68" s="327">
        <v>0</v>
      </c>
      <c r="I68" s="318" t="s">
        <v>237</v>
      </c>
    </row>
    <row r="69" spans="1:13" s="15" customFormat="1" ht="11.25" customHeight="1">
      <c r="A69" s="592" t="s">
        <v>231</v>
      </c>
      <c r="B69" s="592"/>
      <c r="C69" s="592"/>
      <c r="D69" s="592"/>
      <c r="E69" s="592"/>
      <c r="F69" s="592"/>
      <c r="G69" s="337">
        <v>809</v>
      </c>
      <c r="H69" s="327">
        <v>0</v>
      </c>
      <c r="I69" s="318" t="s">
        <v>106</v>
      </c>
    </row>
    <row r="70" spans="1:13" s="15" customFormat="1" ht="11.25" customHeight="1">
      <c r="A70" s="592" t="s">
        <v>238</v>
      </c>
      <c r="B70" s="592"/>
      <c r="C70" s="592"/>
      <c r="D70" s="592"/>
      <c r="E70" s="592"/>
      <c r="F70" s="592"/>
      <c r="G70" s="337">
        <v>813</v>
      </c>
      <c r="H70" s="327">
        <v>0</v>
      </c>
      <c r="I70" s="318" t="s">
        <v>108</v>
      </c>
    </row>
    <row r="71" spans="1:13" s="15" customFormat="1" ht="11.25" customHeight="1">
      <c r="A71" s="592" t="s">
        <v>239</v>
      </c>
      <c r="B71" s="592"/>
      <c r="C71" s="592"/>
      <c r="D71" s="592"/>
      <c r="E71" s="592"/>
      <c r="F71" s="592"/>
      <c r="G71" s="337">
        <v>1113</v>
      </c>
      <c r="H71" s="327">
        <v>0</v>
      </c>
      <c r="I71" s="318" t="s">
        <v>240</v>
      </c>
    </row>
    <row r="72" spans="1:13" s="15" customFormat="1" ht="21.75" customHeight="1">
      <c r="A72" s="594" t="s">
        <v>241</v>
      </c>
      <c r="B72" s="594"/>
      <c r="C72" s="594"/>
      <c r="D72" s="594"/>
      <c r="E72" s="594"/>
      <c r="F72" s="594"/>
      <c r="G72" s="594"/>
      <c r="H72" s="324">
        <f>SUM(H66:H71)</f>
        <v>0</v>
      </c>
      <c r="I72" s="322" t="s">
        <v>242</v>
      </c>
    </row>
    <row r="73" spans="1:13" s="15" customFormat="1" ht="26.25" customHeight="1">
      <c r="A73" s="594" t="s">
        <v>553</v>
      </c>
      <c r="B73" s="594"/>
      <c r="C73" s="594"/>
      <c r="D73" s="594"/>
      <c r="E73" s="594"/>
      <c r="F73" s="594"/>
      <c r="G73" s="594"/>
      <c r="H73" s="338">
        <f>+K22+G51+H61-H72</f>
        <v>0</v>
      </c>
      <c r="I73" s="322" t="s">
        <v>243</v>
      </c>
    </row>
    <row r="76" spans="1:13">
      <c r="A76" s="339" t="s">
        <v>244</v>
      </c>
    </row>
    <row r="78" spans="1:13" ht="72">
      <c r="A78" s="340" t="s">
        <v>58</v>
      </c>
      <c r="B78" s="340" t="s">
        <v>245</v>
      </c>
      <c r="C78" s="340" t="s">
        <v>57</v>
      </c>
      <c r="D78" s="340" t="s">
        <v>70</v>
      </c>
      <c r="E78" s="340" t="s">
        <v>246</v>
      </c>
      <c r="F78" s="340" t="s">
        <v>247</v>
      </c>
      <c r="G78" s="340" t="s">
        <v>248</v>
      </c>
      <c r="H78" s="340" t="s">
        <v>23</v>
      </c>
      <c r="I78" s="340" t="s">
        <v>425</v>
      </c>
      <c r="J78" s="457"/>
      <c r="K78" s="457"/>
      <c r="L78" s="457"/>
      <c r="M78" s="457"/>
    </row>
    <row r="79" spans="1:13">
      <c r="A79" s="341"/>
      <c r="B79" s="341"/>
      <c r="C79" s="108"/>
      <c r="D79" s="335"/>
      <c r="E79" s="342"/>
      <c r="F79" s="342"/>
      <c r="G79" s="335"/>
      <c r="H79" s="335"/>
      <c r="I79" s="343"/>
      <c r="J79" s="458"/>
      <c r="K79" s="458"/>
      <c r="L79" s="458"/>
      <c r="M79" s="458"/>
    </row>
    <row r="80" spans="1:13">
      <c r="A80" s="341"/>
      <c r="B80" s="341"/>
      <c r="C80" s="108"/>
      <c r="D80" s="335"/>
      <c r="E80" s="344"/>
      <c r="F80" s="344"/>
      <c r="G80" s="335"/>
      <c r="H80" s="335"/>
      <c r="I80" s="343"/>
      <c r="J80" s="458"/>
      <c r="K80" s="458"/>
      <c r="L80" s="458"/>
      <c r="M80" s="458"/>
    </row>
    <row r="81" spans="1:13">
      <c r="A81" s="341"/>
      <c r="B81" s="341"/>
      <c r="C81" s="108"/>
      <c r="D81" s="335"/>
      <c r="E81" s="344"/>
      <c r="F81" s="344"/>
      <c r="G81" s="335"/>
      <c r="H81" s="335"/>
      <c r="I81" s="343"/>
      <c r="J81" s="458"/>
      <c r="K81" s="458"/>
      <c r="L81" s="458"/>
      <c r="M81" s="458"/>
    </row>
    <row r="82" spans="1:13">
      <c r="A82" s="316"/>
      <c r="B82" s="316"/>
      <c r="J82" s="459"/>
      <c r="K82" s="459"/>
      <c r="L82" s="459"/>
      <c r="M82" s="459"/>
    </row>
    <row r="83" spans="1:13">
      <c r="A83" s="316"/>
      <c r="B83" s="316"/>
    </row>
    <row r="84" spans="1:13">
      <c r="A84" s="598" t="s">
        <v>684</v>
      </c>
      <c r="B84" s="599"/>
      <c r="C84" s="599"/>
      <c r="D84" s="599"/>
      <c r="E84" s="599"/>
      <c r="F84" s="599"/>
      <c r="G84" s="599"/>
      <c r="H84" s="599"/>
      <c r="I84" s="599"/>
      <c r="J84" s="599"/>
      <c r="K84" s="600"/>
    </row>
    <row r="85" spans="1:13">
      <c r="A85" s="601"/>
      <c r="B85" s="601"/>
      <c r="C85" s="601"/>
      <c r="D85" s="601"/>
      <c r="E85" s="601"/>
      <c r="F85" s="601"/>
      <c r="G85" s="601"/>
      <c r="H85" s="601"/>
      <c r="I85" s="601"/>
      <c r="J85" s="601"/>
      <c r="K85" s="601"/>
    </row>
    <row r="86" spans="1:13">
      <c r="A86" s="601"/>
      <c r="B86" s="601"/>
      <c r="C86" s="601"/>
      <c r="D86" s="601"/>
      <c r="E86" s="601"/>
      <c r="F86" s="601"/>
      <c r="G86" s="601"/>
      <c r="H86" s="601"/>
      <c r="I86" s="601"/>
      <c r="J86" s="601"/>
      <c r="K86" s="601"/>
    </row>
    <row r="87" spans="1:13">
      <c r="A87" s="601"/>
      <c r="B87" s="601"/>
      <c r="C87" s="601"/>
      <c r="D87" s="601"/>
      <c r="E87" s="601"/>
      <c r="F87" s="601"/>
      <c r="G87" s="601"/>
      <c r="H87" s="601"/>
      <c r="I87" s="601"/>
      <c r="J87" s="601"/>
      <c r="K87" s="601"/>
    </row>
    <row r="88" spans="1:13">
      <c r="A88" s="601"/>
      <c r="B88" s="601"/>
      <c r="C88" s="601"/>
      <c r="D88" s="601"/>
      <c r="E88" s="601"/>
      <c r="F88" s="601"/>
      <c r="G88" s="601"/>
      <c r="H88" s="601"/>
      <c r="I88" s="601"/>
      <c r="J88" s="601"/>
      <c r="K88" s="601"/>
    </row>
    <row r="89" spans="1:13">
      <c r="A89" s="18"/>
      <c r="B89" s="18"/>
      <c r="C89" s="18"/>
      <c r="D89" s="18"/>
      <c r="E89" s="18"/>
      <c r="F89" s="18"/>
      <c r="G89" s="18"/>
      <c r="H89" s="18"/>
      <c r="I89" s="18"/>
      <c r="J89" s="18"/>
      <c r="K89" s="18"/>
    </row>
    <row r="91" spans="1:13" s="299" customFormat="1" ht="12" customHeight="1">
      <c r="A91" s="602" t="s">
        <v>64</v>
      </c>
      <c r="B91" s="602"/>
      <c r="C91" s="602"/>
      <c r="D91" s="602"/>
      <c r="E91" s="602"/>
      <c r="F91" s="602"/>
      <c r="G91" s="602"/>
      <c r="H91" s="602"/>
      <c r="I91" s="602"/>
      <c r="J91" s="602"/>
      <c r="K91" s="602"/>
    </row>
    <row r="92" spans="1:13" s="299" customFormat="1" ht="25.95" customHeight="1">
      <c r="A92" s="603" t="s">
        <v>554</v>
      </c>
      <c r="B92" s="604"/>
      <c r="C92" s="604"/>
      <c r="D92" s="604"/>
      <c r="E92" s="604"/>
      <c r="F92" s="604"/>
      <c r="G92" s="604"/>
      <c r="H92" s="604"/>
      <c r="I92" s="604"/>
      <c r="J92" s="604"/>
      <c r="K92" s="605"/>
    </row>
    <row r="93" spans="1:13" s="299" customFormat="1" ht="34.5" customHeight="1">
      <c r="A93" s="595" t="s">
        <v>555</v>
      </c>
      <c r="B93" s="596"/>
      <c r="C93" s="596"/>
      <c r="D93" s="596"/>
      <c r="E93" s="596"/>
      <c r="F93" s="596"/>
      <c r="G93" s="596"/>
      <c r="H93" s="596"/>
      <c r="I93" s="596"/>
      <c r="J93" s="596"/>
      <c r="K93" s="597"/>
    </row>
    <row r="94" spans="1:13" s="299" customFormat="1" ht="11.25" customHeight="1">
      <c r="A94" s="595" t="s">
        <v>556</v>
      </c>
      <c r="B94" s="596"/>
      <c r="C94" s="596"/>
      <c r="D94" s="596"/>
      <c r="E94" s="596"/>
      <c r="F94" s="596"/>
      <c r="G94" s="596"/>
      <c r="H94" s="596"/>
      <c r="I94" s="596"/>
      <c r="J94" s="596"/>
      <c r="K94" s="597"/>
    </row>
    <row r="95" spans="1:13" s="299" customFormat="1" ht="34.5" customHeight="1">
      <c r="A95" s="595" t="s">
        <v>557</v>
      </c>
      <c r="B95" s="596"/>
      <c r="C95" s="596"/>
      <c r="D95" s="596"/>
      <c r="E95" s="596"/>
      <c r="F95" s="596"/>
      <c r="G95" s="596"/>
      <c r="H95" s="596"/>
      <c r="I95" s="596"/>
      <c r="J95" s="596"/>
      <c r="K95" s="597"/>
    </row>
    <row r="96" spans="1:13" s="299" customFormat="1" ht="24.6" customHeight="1">
      <c r="A96" s="595" t="s">
        <v>558</v>
      </c>
      <c r="B96" s="596"/>
      <c r="C96" s="596"/>
      <c r="D96" s="596"/>
      <c r="E96" s="596"/>
      <c r="F96" s="596"/>
      <c r="G96" s="596"/>
      <c r="H96" s="596"/>
      <c r="I96" s="596"/>
      <c r="J96" s="596"/>
      <c r="K96" s="597"/>
    </row>
    <row r="97" spans="1:11" s="299" customFormat="1" ht="24" customHeight="1">
      <c r="A97" s="595" t="s">
        <v>559</v>
      </c>
      <c r="B97" s="596"/>
      <c r="C97" s="596"/>
      <c r="D97" s="596"/>
      <c r="E97" s="596"/>
      <c r="F97" s="596"/>
      <c r="G97" s="596"/>
      <c r="H97" s="596"/>
      <c r="I97" s="596"/>
      <c r="J97" s="596"/>
      <c r="K97" s="597"/>
    </row>
    <row r="98" spans="1:11" s="299" customFormat="1" ht="11.25" customHeight="1">
      <c r="A98" s="595" t="s">
        <v>560</v>
      </c>
      <c r="B98" s="596"/>
      <c r="C98" s="596"/>
      <c r="D98" s="596"/>
      <c r="E98" s="596"/>
      <c r="F98" s="596"/>
      <c r="G98" s="596"/>
      <c r="H98" s="596"/>
      <c r="I98" s="596"/>
      <c r="J98" s="596"/>
      <c r="K98" s="597"/>
    </row>
    <row r="99" spans="1:11" s="299" customFormat="1" ht="15.75" customHeight="1">
      <c r="A99" s="607" t="s">
        <v>683</v>
      </c>
      <c r="B99" s="608"/>
      <c r="C99" s="608"/>
      <c r="D99" s="608"/>
      <c r="E99" s="608"/>
      <c r="F99" s="608"/>
      <c r="G99" s="608"/>
      <c r="H99" s="608"/>
      <c r="I99" s="608"/>
      <c r="J99" s="608"/>
      <c r="K99" s="609"/>
    </row>
    <row r="100" spans="1:11" s="299" customFormat="1" ht="11.4">
      <c r="A100" s="607" t="s">
        <v>682</v>
      </c>
      <c r="B100" s="608"/>
      <c r="C100" s="608"/>
      <c r="D100" s="608"/>
      <c r="E100" s="608"/>
      <c r="F100" s="608"/>
      <c r="G100" s="608"/>
      <c r="H100" s="608"/>
      <c r="I100" s="608"/>
      <c r="J100" s="608"/>
      <c r="K100" s="609"/>
    </row>
    <row r="103" spans="1:11" ht="13.2" customHeight="1">
      <c r="A103" s="606" t="s">
        <v>204</v>
      </c>
      <c r="B103" s="606"/>
      <c r="C103" s="606"/>
      <c r="D103" s="606"/>
      <c r="E103" s="606"/>
      <c r="F103" s="606"/>
      <c r="G103" s="606"/>
      <c r="H103" s="606"/>
      <c r="I103" s="606"/>
      <c r="J103" s="606"/>
      <c r="K103" s="606"/>
    </row>
    <row r="104" spans="1:11">
      <c r="A104" s="606"/>
      <c r="B104" s="606"/>
      <c r="C104" s="606"/>
      <c r="D104" s="606"/>
      <c r="E104" s="606"/>
      <c r="F104" s="606"/>
      <c r="G104" s="606"/>
      <c r="H104" s="606"/>
      <c r="I104" s="606"/>
      <c r="J104" s="606"/>
      <c r="K104" s="606"/>
    </row>
    <row r="105" spans="1:11">
      <c r="A105" s="606"/>
      <c r="B105" s="606"/>
      <c r="C105" s="606"/>
      <c r="D105" s="606"/>
      <c r="E105" s="606"/>
      <c r="F105" s="606"/>
      <c r="G105" s="606"/>
      <c r="H105" s="606"/>
      <c r="I105" s="606"/>
      <c r="J105" s="606"/>
      <c r="K105" s="606"/>
    </row>
    <row r="106" spans="1:11">
      <c r="A106" s="606"/>
      <c r="B106" s="606"/>
      <c r="C106" s="606"/>
      <c r="D106" s="606"/>
      <c r="E106" s="606"/>
      <c r="F106" s="606"/>
      <c r="G106" s="606"/>
      <c r="H106" s="606"/>
      <c r="I106" s="606"/>
      <c r="J106" s="606"/>
      <c r="K106" s="606"/>
    </row>
  </sheetData>
  <mergeCells count="82">
    <mergeCell ref="A103:K106"/>
    <mergeCell ref="A94:K94"/>
    <mergeCell ref="A95:K95"/>
    <mergeCell ref="A96:K96"/>
    <mergeCell ref="A97:K97"/>
    <mergeCell ref="A98:K98"/>
    <mergeCell ref="A99:K99"/>
    <mergeCell ref="A100:K100"/>
    <mergeCell ref="A93:K93"/>
    <mergeCell ref="A67:F67"/>
    <mergeCell ref="A68:F68"/>
    <mergeCell ref="A69:F69"/>
    <mergeCell ref="A70:F70"/>
    <mergeCell ref="A71:F71"/>
    <mergeCell ref="A72:G72"/>
    <mergeCell ref="A73:G73"/>
    <mergeCell ref="A84:K84"/>
    <mergeCell ref="A85:K88"/>
    <mergeCell ref="A91:K91"/>
    <mergeCell ref="A92:K92"/>
    <mergeCell ref="A66:F66"/>
    <mergeCell ref="A50:F50"/>
    <mergeCell ref="A51:F51"/>
    <mergeCell ref="A55:I55"/>
    <mergeCell ref="J55:K55"/>
    <mergeCell ref="A57:F57"/>
    <mergeCell ref="A58:F58"/>
    <mergeCell ref="A59:F59"/>
    <mergeCell ref="A60:F60"/>
    <mergeCell ref="A61:G61"/>
    <mergeCell ref="A63:I63"/>
    <mergeCell ref="A65:F65"/>
    <mergeCell ref="A49:E49"/>
    <mergeCell ref="A38:E38"/>
    <mergeCell ref="A39:E39"/>
    <mergeCell ref="A40:E40"/>
    <mergeCell ref="A41:F41"/>
    <mergeCell ref="A42:F42"/>
    <mergeCell ref="A43:E43"/>
    <mergeCell ref="A44:F44"/>
    <mergeCell ref="A45:E45"/>
    <mergeCell ref="A46:E46"/>
    <mergeCell ref="A47:E47"/>
    <mergeCell ref="A48:E48"/>
    <mergeCell ref="A37:E37"/>
    <mergeCell ref="A26:E26"/>
    <mergeCell ref="A27:G27"/>
    <mergeCell ref="A28:E28"/>
    <mergeCell ref="A29:E29"/>
    <mergeCell ref="A30:E30"/>
    <mergeCell ref="A31:E31"/>
    <mergeCell ref="A32:E32"/>
    <mergeCell ref="A33:F33"/>
    <mergeCell ref="A34:E34"/>
    <mergeCell ref="A35:F35"/>
    <mergeCell ref="A36:E36"/>
    <mergeCell ref="E21:F21"/>
    <mergeCell ref="G21:H21"/>
    <mergeCell ref="I21:J21"/>
    <mergeCell ref="A22:J22"/>
    <mergeCell ref="A24:I24"/>
    <mergeCell ref="J24:K24"/>
    <mergeCell ref="E19:F19"/>
    <mergeCell ref="G19:H19"/>
    <mergeCell ref="I19:J19"/>
    <mergeCell ref="E20:F20"/>
    <mergeCell ref="G20:H20"/>
    <mergeCell ref="I20:J20"/>
    <mergeCell ref="E17:F17"/>
    <mergeCell ref="G17:H17"/>
    <mergeCell ref="I17:J17"/>
    <mergeCell ref="E18:F18"/>
    <mergeCell ref="G18:H18"/>
    <mergeCell ref="I18:J18"/>
    <mergeCell ref="A13:K13"/>
    <mergeCell ref="E15:F15"/>
    <mergeCell ref="G15:H15"/>
    <mergeCell ref="I15:J15"/>
    <mergeCell ref="C16:D16"/>
    <mergeCell ref="E16:F16"/>
    <mergeCell ref="G16:H16"/>
    <mergeCell ref="I16:J16"/>
  </mergeCells>
  <hyperlinks>
    <hyperlink ref="I1" location="INDICE!A1" display="Índice" xr:uid="{5A64E69C-9C94-4D72-A3AE-1117F04E7F8C}"/>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6E331-DDBC-427E-B62F-5442800FE30D}">
  <dimension ref="A2:P72"/>
  <sheetViews>
    <sheetView showGridLines="0" zoomScaleNormal="100" workbookViewId="0">
      <selection activeCell="E45" sqref="E45"/>
    </sheetView>
  </sheetViews>
  <sheetFormatPr baseColWidth="10" defaultColWidth="8.88671875" defaultRowHeight="11.4"/>
  <cols>
    <col min="1" max="1" width="17.33203125" style="5" customWidth="1"/>
    <col min="2" max="2" width="14.44140625" style="95" customWidth="1"/>
    <col min="3" max="3" width="17.33203125" style="95" customWidth="1"/>
    <col min="4" max="4" width="13.33203125" style="95" customWidth="1"/>
    <col min="5" max="5" width="12.5546875" style="5" customWidth="1"/>
    <col min="6" max="6" width="11.6640625" style="5" customWidth="1"/>
    <col min="7" max="7" width="15.88671875" style="5" customWidth="1"/>
    <col min="8" max="8" width="14.6640625" style="5" customWidth="1"/>
    <col min="9" max="10" width="18.44140625" style="5" customWidth="1"/>
    <col min="11" max="11" width="12.5546875" style="5" customWidth="1"/>
    <col min="12" max="12" width="12.6640625" style="5" customWidth="1"/>
    <col min="13" max="13" width="12.88671875" style="5" customWidth="1"/>
    <col min="14" max="14" width="11.6640625" style="5" customWidth="1"/>
    <col min="15" max="15" width="9.6640625" style="5" customWidth="1"/>
    <col min="16" max="16" width="10.88671875" style="5" customWidth="1"/>
    <col min="17" max="256" width="8.88671875" style="5"/>
    <col min="257" max="257" width="17.33203125" style="5" customWidth="1"/>
    <col min="258" max="258" width="14.44140625" style="5" customWidth="1"/>
    <col min="259" max="259" width="17.33203125" style="5" customWidth="1"/>
    <col min="260" max="260" width="13.33203125" style="5" customWidth="1"/>
    <col min="261" max="261" width="11.33203125" style="5" customWidth="1"/>
    <col min="262" max="262" width="11.6640625" style="5" customWidth="1"/>
    <col min="263" max="263" width="15.88671875" style="5" customWidth="1"/>
    <col min="264" max="264" width="14.6640625" style="5" customWidth="1"/>
    <col min="265" max="512" width="8.88671875" style="5"/>
    <col min="513" max="513" width="17.33203125" style="5" customWidth="1"/>
    <col min="514" max="514" width="14.44140625" style="5" customWidth="1"/>
    <col min="515" max="515" width="17.33203125" style="5" customWidth="1"/>
    <col min="516" max="516" width="13.33203125" style="5" customWidth="1"/>
    <col min="517" max="517" width="11.33203125" style="5" customWidth="1"/>
    <col min="518" max="518" width="11.6640625" style="5" customWidth="1"/>
    <col min="519" max="519" width="15.88671875" style="5" customWidth="1"/>
    <col min="520" max="520" width="14.6640625" style="5" customWidth="1"/>
    <col min="521" max="768" width="8.88671875" style="5"/>
    <col min="769" max="769" width="17.33203125" style="5" customWidth="1"/>
    <col min="770" max="770" width="14.44140625" style="5" customWidth="1"/>
    <col min="771" max="771" width="17.33203125" style="5" customWidth="1"/>
    <col min="772" max="772" width="13.33203125" style="5" customWidth="1"/>
    <col min="773" max="773" width="11.33203125" style="5" customWidth="1"/>
    <col min="774" max="774" width="11.6640625" style="5" customWidth="1"/>
    <col min="775" max="775" width="15.88671875" style="5" customWidth="1"/>
    <col min="776" max="776" width="14.6640625" style="5" customWidth="1"/>
    <col min="777" max="1024" width="8.88671875" style="5"/>
    <col min="1025" max="1025" width="17.33203125" style="5" customWidth="1"/>
    <col min="1026" max="1026" width="14.44140625" style="5" customWidth="1"/>
    <col min="1027" max="1027" width="17.33203125" style="5" customWidth="1"/>
    <col min="1028" max="1028" width="13.33203125" style="5" customWidth="1"/>
    <col min="1029" max="1029" width="11.33203125" style="5" customWidth="1"/>
    <col min="1030" max="1030" width="11.6640625" style="5" customWidth="1"/>
    <col min="1031" max="1031" width="15.88671875" style="5" customWidth="1"/>
    <col min="1032" max="1032" width="14.6640625" style="5" customWidth="1"/>
    <col min="1033" max="1280" width="8.88671875" style="5"/>
    <col min="1281" max="1281" width="17.33203125" style="5" customWidth="1"/>
    <col min="1282" max="1282" width="14.44140625" style="5" customWidth="1"/>
    <col min="1283" max="1283" width="17.33203125" style="5" customWidth="1"/>
    <col min="1284" max="1284" width="13.33203125" style="5" customWidth="1"/>
    <col min="1285" max="1285" width="11.33203125" style="5" customWidth="1"/>
    <col min="1286" max="1286" width="11.6640625" style="5" customWidth="1"/>
    <col min="1287" max="1287" width="15.88671875" style="5" customWidth="1"/>
    <col min="1288" max="1288" width="14.6640625" style="5" customWidth="1"/>
    <col min="1289" max="1536" width="8.88671875" style="5"/>
    <col min="1537" max="1537" width="17.33203125" style="5" customWidth="1"/>
    <col min="1538" max="1538" width="14.44140625" style="5" customWidth="1"/>
    <col min="1539" max="1539" width="17.33203125" style="5" customWidth="1"/>
    <col min="1540" max="1540" width="13.33203125" style="5" customWidth="1"/>
    <col min="1541" max="1541" width="11.33203125" style="5" customWidth="1"/>
    <col min="1542" max="1542" width="11.6640625" style="5" customWidth="1"/>
    <col min="1543" max="1543" width="15.88671875" style="5" customWidth="1"/>
    <col min="1544" max="1544" width="14.6640625" style="5" customWidth="1"/>
    <col min="1545" max="1792" width="8.88671875" style="5"/>
    <col min="1793" max="1793" width="17.33203125" style="5" customWidth="1"/>
    <col min="1794" max="1794" width="14.44140625" style="5" customWidth="1"/>
    <col min="1795" max="1795" width="17.33203125" style="5" customWidth="1"/>
    <col min="1796" max="1796" width="13.33203125" style="5" customWidth="1"/>
    <col min="1797" max="1797" width="11.33203125" style="5" customWidth="1"/>
    <col min="1798" max="1798" width="11.6640625" style="5" customWidth="1"/>
    <col min="1799" max="1799" width="15.88671875" style="5" customWidth="1"/>
    <col min="1800" max="1800" width="14.6640625" style="5" customWidth="1"/>
    <col min="1801" max="2048" width="8.88671875" style="5"/>
    <col min="2049" max="2049" width="17.33203125" style="5" customWidth="1"/>
    <col min="2050" max="2050" width="14.44140625" style="5" customWidth="1"/>
    <col min="2051" max="2051" width="17.33203125" style="5" customWidth="1"/>
    <col min="2052" max="2052" width="13.33203125" style="5" customWidth="1"/>
    <col min="2053" max="2053" width="11.33203125" style="5" customWidth="1"/>
    <col min="2054" max="2054" width="11.6640625" style="5" customWidth="1"/>
    <col min="2055" max="2055" width="15.88671875" style="5" customWidth="1"/>
    <col min="2056" max="2056" width="14.6640625" style="5" customWidth="1"/>
    <col min="2057" max="2304" width="8.88671875" style="5"/>
    <col min="2305" max="2305" width="17.33203125" style="5" customWidth="1"/>
    <col min="2306" max="2306" width="14.44140625" style="5" customWidth="1"/>
    <col min="2307" max="2307" width="17.33203125" style="5" customWidth="1"/>
    <col min="2308" max="2308" width="13.33203125" style="5" customWidth="1"/>
    <col min="2309" max="2309" width="11.33203125" style="5" customWidth="1"/>
    <col min="2310" max="2310" width="11.6640625" style="5" customWidth="1"/>
    <col min="2311" max="2311" width="15.88671875" style="5" customWidth="1"/>
    <col min="2312" max="2312" width="14.6640625" style="5" customWidth="1"/>
    <col min="2313" max="2560" width="8.88671875" style="5"/>
    <col min="2561" max="2561" width="17.33203125" style="5" customWidth="1"/>
    <col min="2562" max="2562" width="14.44140625" style="5" customWidth="1"/>
    <col min="2563" max="2563" width="17.33203125" style="5" customWidth="1"/>
    <col min="2564" max="2564" width="13.33203125" style="5" customWidth="1"/>
    <col min="2565" max="2565" width="11.33203125" style="5" customWidth="1"/>
    <col min="2566" max="2566" width="11.6640625" style="5" customWidth="1"/>
    <col min="2567" max="2567" width="15.88671875" style="5" customWidth="1"/>
    <col min="2568" max="2568" width="14.6640625" style="5" customWidth="1"/>
    <col min="2569" max="2816" width="8.88671875" style="5"/>
    <col min="2817" max="2817" width="17.33203125" style="5" customWidth="1"/>
    <col min="2818" max="2818" width="14.44140625" style="5" customWidth="1"/>
    <col min="2819" max="2819" width="17.33203125" style="5" customWidth="1"/>
    <col min="2820" max="2820" width="13.33203125" style="5" customWidth="1"/>
    <col min="2821" max="2821" width="11.33203125" style="5" customWidth="1"/>
    <col min="2822" max="2822" width="11.6640625" style="5" customWidth="1"/>
    <col min="2823" max="2823" width="15.88671875" style="5" customWidth="1"/>
    <col min="2824" max="2824" width="14.6640625" style="5" customWidth="1"/>
    <col min="2825" max="3072" width="8.88671875" style="5"/>
    <col min="3073" max="3073" width="17.33203125" style="5" customWidth="1"/>
    <col min="3074" max="3074" width="14.44140625" style="5" customWidth="1"/>
    <col min="3075" max="3075" width="17.33203125" style="5" customWidth="1"/>
    <col min="3076" max="3076" width="13.33203125" style="5" customWidth="1"/>
    <col min="3077" max="3077" width="11.33203125" style="5" customWidth="1"/>
    <col min="3078" max="3078" width="11.6640625" style="5" customWidth="1"/>
    <col min="3079" max="3079" width="15.88671875" style="5" customWidth="1"/>
    <col min="3080" max="3080" width="14.6640625" style="5" customWidth="1"/>
    <col min="3081" max="3328" width="8.88671875" style="5"/>
    <col min="3329" max="3329" width="17.33203125" style="5" customWidth="1"/>
    <col min="3330" max="3330" width="14.44140625" style="5" customWidth="1"/>
    <col min="3331" max="3331" width="17.33203125" style="5" customWidth="1"/>
    <col min="3332" max="3332" width="13.33203125" style="5" customWidth="1"/>
    <col min="3333" max="3333" width="11.33203125" style="5" customWidth="1"/>
    <col min="3334" max="3334" width="11.6640625" style="5" customWidth="1"/>
    <col min="3335" max="3335" width="15.88671875" style="5" customWidth="1"/>
    <col min="3336" max="3336" width="14.6640625" style="5" customWidth="1"/>
    <col min="3337" max="3584" width="8.88671875" style="5"/>
    <col min="3585" max="3585" width="17.33203125" style="5" customWidth="1"/>
    <col min="3586" max="3586" width="14.44140625" style="5" customWidth="1"/>
    <col min="3587" max="3587" width="17.33203125" style="5" customWidth="1"/>
    <col min="3588" max="3588" width="13.33203125" style="5" customWidth="1"/>
    <col min="3589" max="3589" width="11.33203125" style="5" customWidth="1"/>
    <col min="3590" max="3590" width="11.6640625" style="5" customWidth="1"/>
    <col min="3591" max="3591" width="15.88671875" style="5" customWidth="1"/>
    <col min="3592" max="3592" width="14.6640625" style="5" customWidth="1"/>
    <col min="3593" max="3840" width="8.88671875" style="5"/>
    <col min="3841" max="3841" width="17.33203125" style="5" customWidth="1"/>
    <col min="3842" max="3842" width="14.44140625" style="5" customWidth="1"/>
    <col min="3843" max="3843" width="17.33203125" style="5" customWidth="1"/>
    <col min="3844" max="3844" width="13.33203125" style="5" customWidth="1"/>
    <col min="3845" max="3845" width="11.33203125" style="5" customWidth="1"/>
    <col min="3846" max="3846" width="11.6640625" style="5" customWidth="1"/>
    <col min="3847" max="3847" width="15.88671875" style="5" customWidth="1"/>
    <col min="3848" max="3848" width="14.6640625" style="5" customWidth="1"/>
    <col min="3849" max="4096" width="8.88671875" style="5"/>
    <col min="4097" max="4097" width="17.33203125" style="5" customWidth="1"/>
    <col min="4098" max="4098" width="14.44140625" style="5" customWidth="1"/>
    <col min="4099" max="4099" width="17.33203125" style="5" customWidth="1"/>
    <col min="4100" max="4100" width="13.33203125" style="5" customWidth="1"/>
    <col min="4101" max="4101" width="11.33203125" style="5" customWidth="1"/>
    <col min="4102" max="4102" width="11.6640625" style="5" customWidth="1"/>
    <col min="4103" max="4103" width="15.88671875" style="5" customWidth="1"/>
    <col min="4104" max="4104" width="14.6640625" style="5" customWidth="1"/>
    <col min="4105" max="4352" width="8.88671875" style="5"/>
    <col min="4353" max="4353" width="17.33203125" style="5" customWidth="1"/>
    <col min="4354" max="4354" width="14.44140625" style="5" customWidth="1"/>
    <col min="4355" max="4355" width="17.33203125" style="5" customWidth="1"/>
    <col min="4356" max="4356" width="13.33203125" style="5" customWidth="1"/>
    <col min="4357" max="4357" width="11.33203125" style="5" customWidth="1"/>
    <col min="4358" max="4358" width="11.6640625" style="5" customWidth="1"/>
    <col min="4359" max="4359" width="15.88671875" style="5" customWidth="1"/>
    <col min="4360" max="4360" width="14.6640625" style="5" customWidth="1"/>
    <col min="4361" max="4608" width="8.88671875" style="5"/>
    <col min="4609" max="4609" width="17.33203125" style="5" customWidth="1"/>
    <col min="4610" max="4610" width="14.44140625" style="5" customWidth="1"/>
    <col min="4611" max="4611" width="17.33203125" style="5" customWidth="1"/>
    <col min="4612" max="4612" width="13.33203125" style="5" customWidth="1"/>
    <col min="4613" max="4613" width="11.33203125" style="5" customWidth="1"/>
    <col min="4614" max="4614" width="11.6640625" style="5" customWidth="1"/>
    <col min="4615" max="4615" width="15.88671875" style="5" customWidth="1"/>
    <col min="4616" max="4616" width="14.6640625" style="5" customWidth="1"/>
    <col min="4617" max="4864" width="8.88671875" style="5"/>
    <col min="4865" max="4865" width="17.33203125" style="5" customWidth="1"/>
    <col min="4866" max="4866" width="14.44140625" style="5" customWidth="1"/>
    <col min="4867" max="4867" width="17.33203125" style="5" customWidth="1"/>
    <col min="4868" max="4868" width="13.33203125" style="5" customWidth="1"/>
    <col min="4869" max="4869" width="11.33203125" style="5" customWidth="1"/>
    <col min="4870" max="4870" width="11.6640625" style="5" customWidth="1"/>
    <col min="4871" max="4871" width="15.88671875" style="5" customWidth="1"/>
    <col min="4872" max="4872" width="14.6640625" style="5" customWidth="1"/>
    <col min="4873" max="5120" width="8.88671875" style="5"/>
    <col min="5121" max="5121" width="17.33203125" style="5" customWidth="1"/>
    <col min="5122" max="5122" width="14.44140625" style="5" customWidth="1"/>
    <col min="5123" max="5123" width="17.33203125" style="5" customWidth="1"/>
    <col min="5124" max="5124" width="13.33203125" style="5" customWidth="1"/>
    <col min="5125" max="5125" width="11.33203125" style="5" customWidth="1"/>
    <col min="5126" max="5126" width="11.6640625" style="5" customWidth="1"/>
    <col min="5127" max="5127" width="15.88671875" style="5" customWidth="1"/>
    <col min="5128" max="5128" width="14.6640625" style="5" customWidth="1"/>
    <col min="5129" max="5376" width="8.88671875" style="5"/>
    <col min="5377" max="5377" width="17.33203125" style="5" customWidth="1"/>
    <col min="5378" max="5378" width="14.44140625" style="5" customWidth="1"/>
    <col min="5379" max="5379" width="17.33203125" style="5" customWidth="1"/>
    <col min="5380" max="5380" width="13.33203125" style="5" customWidth="1"/>
    <col min="5381" max="5381" width="11.33203125" style="5" customWidth="1"/>
    <col min="5382" max="5382" width="11.6640625" style="5" customWidth="1"/>
    <col min="5383" max="5383" width="15.88671875" style="5" customWidth="1"/>
    <col min="5384" max="5384" width="14.6640625" style="5" customWidth="1"/>
    <col min="5385" max="5632" width="8.88671875" style="5"/>
    <col min="5633" max="5633" width="17.33203125" style="5" customWidth="1"/>
    <col min="5634" max="5634" width="14.44140625" style="5" customWidth="1"/>
    <col min="5635" max="5635" width="17.33203125" style="5" customWidth="1"/>
    <col min="5636" max="5636" width="13.33203125" style="5" customWidth="1"/>
    <col min="5637" max="5637" width="11.33203125" style="5" customWidth="1"/>
    <col min="5638" max="5638" width="11.6640625" style="5" customWidth="1"/>
    <col min="5639" max="5639" width="15.88671875" style="5" customWidth="1"/>
    <col min="5640" max="5640" width="14.6640625" style="5" customWidth="1"/>
    <col min="5641" max="5888" width="8.88671875" style="5"/>
    <col min="5889" max="5889" width="17.33203125" style="5" customWidth="1"/>
    <col min="5890" max="5890" width="14.44140625" style="5" customWidth="1"/>
    <col min="5891" max="5891" width="17.33203125" style="5" customWidth="1"/>
    <col min="5892" max="5892" width="13.33203125" style="5" customWidth="1"/>
    <col min="5893" max="5893" width="11.33203125" style="5" customWidth="1"/>
    <col min="5894" max="5894" width="11.6640625" style="5" customWidth="1"/>
    <col min="5895" max="5895" width="15.88671875" style="5" customWidth="1"/>
    <col min="5896" max="5896" width="14.6640625" style="5" customWidth="1"/>
    <col min="5897" max="6144" width="8.88671875" style="5"/>
    <col min="6145" max="6145" width="17.33203125" style="5" customWidth="1"/>
    <col min="6146" max="6146" width="14.44140625" style="5" customWidth="1"/>
    <col min="6147" max="6147" width="17.33203125" style="5" customWidth="1"/>
    <col min="6148" max="6148" width="13.33203125" style="5" customWidth="1"/>
    <col min="6149" max="6149" width="11.33203125" style="5" customWidth="1"/>
    <col min="6150" max="6150" width="11.6640625" style="5" customWidth="1"/>
    <col min="6151" max="6151" width="15.88671875" style="5" customWidth="1"/>
    <col min="6152" max="6152" width="14.6640625" style="5" customWidth="1"/>
    <col min="6153" max="6400" width="8.88671875" style="5"/>
    <col min="6401" max="6401" width="17.33203125" style="5" customWidth="1"/>
    <col min="6402" max="6402" width="14.44140625" style="5" customWidth="1"/>
    <col min="6403" max="6403" width="17.33203125" style="5" customWidth="1"/>
    <col min="6404" max="6404" width="13.33203125" style="5" customWidth="1"/>
    <col min="6405" max="6405" width="11.33203125" style="5" customWidth="1"/>
    <col min="6406" max="6406" width="11.6640625" style="5" customWidth="1"/>
    <col min="6407" max="6407" width="15.88671875" style="5" customWidth="1"/>
    <col min="6408" max="6408" width="14.6640625" style="5" customWidth="1"/>
    <col min="6409" max="6656" width="8.88671875" style="5"/>
    <col min="6657" max="6657" width="17.33203125" style="5" customWidth="1"/>
    <col min="6658" max="6658" width="14.44140625" style="5" customWidth="1"/>
    <col min="6659" max="6659" width="17.33203125" style="5" customWidth="1"/>
    <col min="6660" max="6660" width="13.33203125" style="5" customWidth="1"/>
    <col min="6661" max="6661" width="11.33203125" style="5" customWidth="1"/>
    <col min="6662" max="6662" width="11.6640625" style="5" customWidth="1"/>
    <col min="6663" max="6663" width="15.88671875" style="5" customWidth="1"/>
    <col min="6664" max="6664" width="14.6640625" style="5" customWidth="1"/>
    <col min="6665" max="6912" width="8.88671875" style="5"/>
    <col min="6913" max="6913" width="17.33203125" style="5" customWidth="1"/>
    <col min="6914" max="6914" width="14.44140625" style="5" customWidth="1"/>
    <col min="6915" max="6915" width="17.33203125" style="5" customWidth="1"/>
    <col min="6916" max="6916" width="13.33203125" style="5" customWidth="1"/>
    <col min="6917" max="6917" width="11.33203125" style="5" customWidth="1"/>
    <col min="6918" max="6918" width="11.6640625" style="5" customWidth="1"/>
    <col min="6919" max="6919" width="15.88671875" style="5" customWidth="1"/>
    <col min="6920" max="6920" width="14.6640625" style="5" customWidth="1"/>
    <col min="6921" max="7168" width="8.88671875" style="5"/>
    <col min="7169" max="7169" width="17.33203125" style="5" customWidth="1"/>
    <col min="7170" max="7170" width="14.44140625" style="5" customWidth="1"/>
    <col min="7171" max="7171" width="17.33203125" style="5" customWidth="1"/>
    <col min="7172" max="7172" width="13.33203125" style="5" customWidth="1"/>
    <col min="7173" max="7173" width="11.33203125" style="5" customWidth="1"/>
    <col min="7174" max="7174" width="11.6640625" style="5" customWidth="1"/>
    <col min="7175" max="7175" width="15.88671875" style="5" customWidth="1"/>
    <col min="7176" max="7176" width="14.6640625" style="5" customWidth="1"/>
    <col min="7177" max="7424" width="8.88671875" style="5"/>
    <col min="7425" max="7425" width="17.33203125" style="5" customWidth="1"/>
    <col min="7426" max="7426" width="14.44140625" style="5" customWidth="1"/>
    <col min="7427" max="7427" width="17.33203125" style="5" customWidth="1"/>
    <col min="7428" max="7428" width="13.33203125" style="5" customWidth="1"/>
    <col min="7429" max="7429" width="11.33203125" style="5" customWidth="1"/>
    <col min="7430" max="7430" width="11.6640625" style="5" customWidth="1"/>
    <col min="7431" max="7431" width="15.88671875" style="5" customWidth="1"/>
    <col min="7432" max="7432" width="14.6640625" style="5" customWidth="1"/>
    <col min="7433" max="7680" width="8.88671875" style="5"/>
    <col min="7681" max="7681" width="17.33203125" style="5" customWidth="1"/>
    <col min="7682" max="7682" width="14.44140625" style="5" customWidth="1"/>
    <col min="7683" max="7683" width="17.33203125" style="5" customWidth="1"/>
    <col min="7684" max="7684" width="13.33203125" style="5" customWidth="1"/>
    <col min="7685" max="7685" width="11.33203125" style="5" customWidth="1"/>
    <col min="7686" max="7686" width="11.6640625" style="5" customWidth="1"/>
    <col min="7687" max="7687" width="15.88671875" style="5" customWidth="1"/>
    <col min="7688" max="7688" width="14.6640625" style="5" customWidth="1"/>
    <col min="7689" max="7936" width="8.88671875" style="5"/>
    <col min="7937" max="7937" width="17.33203125" style="5" customWidth="1"/>
    <col min="7938" max="7938" width="14.44140625" style="5" customWidth="1"/>
    <col min="7939" max="7939" width="17.33203125" style="5" customWidth="1"/>
    <col min="7940" max="7940" width="13.33203125" style="5" customWidth="1"/>
    <col min="7941" max="7941" width="11.33203125" style="5" customWidth="1"/>
    <col min="7942" max="7942" width="11.6640625" style="5" customWidth="1"/>
    <col min="7943" max="7943" width="15.88671875" style="5" customWidth="1"/>
    <col min="7944" max="7944" width="14.6640625" style="5" customWidth="1"/>
    <col min="7945" max="8192" width="8.88671875" style="5"/>
    <col min="8193" max="8193" width="17.33203125" style="5" customWidth="1"/>
    <col min="8194" max="8194" width="14.44140625" style="5" customWidth="1"/>
    <col min="8195" max="8195" width="17.33203125" style="5" customWidth="1"/>
    <col min="8196" max="8196" width="13.33203125" style="5" customWidth="1"/>
    <col min="8197" max="8197" width="11.33203125" style="5" customWidth="1"/>
    <col min="8198" max="8198" width="11.6640625" style="5" customWidth="1"/>
    <col min="8199" max="8199" width="15.88671875" style="5" customWidth="1"/>
    <col min="8200" max="8200" width="14.6640625" style="5" customWidth="1"/>
    <col min="8201" max="8448" width="8.88671875" style="5"/>
    <col min="8449" max="8449" width="17.33203125" style="5" customWidth="1"/>
    <col min="8450" max="8450" width="14.44140625" style="5" customWidth="1"/>
    <col min="8451" max="8451" width="17.33203125" style="5" customWidth="1"/>
    <col min="8452" max="8452" width="13.33203125" style="5" customWidth="1"/>
    <col min="8453" max="8453" width="11.33203125" style="5" customWidth="1"/>
    <col min="8454" max="8454" width="11.6640625" style="5" customWidth="1"/>
    <col min="8455" max="8455" width="15.88671875" style="5" customWidth="1"/>
    <col min="8456" max="8456" width="14.6640625" style="5" customWidth="1"/>
    <col min="8457" max="8704" width="8.88671875" style="5"/>
    <col min="8705" max="8705" width="17.33203125" style="5" customWidth="1"/>
    <col min="8706" max="8706" width="14.44140625" style="5" customWidth="1"/>
    <col min="8707" max="8707" width="17.33203125" style="5" customWidth="1"/>
    <col min="8708" max="8708" width="13.33203125" style="5" customWidth="1"/>
    <col min="8709" max="8709" width="11.33203125" style="5" customWidth="1"/>
    <col min="8710" max="8710" width="11.6640625" style="5" customWidth="1"/>
    <col min="8711" max="8711" width="15.88671875" style="5" customWidth="1"/>
    <col min="8712" max="8712" width="14.6640625" style="5" customWidth="1"/>
    <col min="8713" max="8960" width="8.88671875" style="5"/>
    <col min="8961" max="8961" width="17.33203125" style="5" customWidth="1"/>
    <col min="8962" max="8962" width="14.44140625" style="5" customWidth="1"/>
    <col min="8963" max="8963" width="17.33203125" style="5" customWidth="1"/>
    <col min="8964" max="8964" width="13.33203125" style="5" customWidth="1"/>
    <col min="8965" max="8965" width="11.33203125" style="5" customWidth="1"/>
    <col min="8966" max="8966" width="11.6640625" style="5" customWidth="1"/>
    <col min="8967" max="8967" width="15.88671875" style="5" customWidth="1"/>
    <col min="8968" max="8968" width="14.6640625" style="5" customWidth="1"/>
    <col min="8969" max="9216" width="8.88671875" style="5"/>
    <col min="9217" max="9217" width="17.33203125" style="5" customWidth="1"/>
    <col min="9218" max="9218" width="14.44140625" style="5" customWidth="1"/>
    <col min="9219" max="9219" width="17.33203125" style="5" customWidth="1"/>
    <col min="9220" max="9220" width="13.33203125" style="5" customWidth="1"/>
    <col min="9221" max="9221" width="11.33203125" style="5" customWidth="1"/>
    <col min="9222" max="9222" width="11.6640625" style="5" customWidth="1"/>
    <col min="9223" max="9223" width="15.88671875" style="5" customWidth="1"/>
    <col min="9224" max="9224" width="14.6640625" style="5" customWidth="1"/>
    <col min="9225" max="9472" width="8.88671875" style="5"/>
    <col min="9473" max="9473" width="17.33203125" style="5" customWidth="1"/>
    <col min="9474" max="9474" width="14.44140625" style="5" customWidth="1"/>
    <col min="9475" max="9475" width="17.33203125" style="5" customWidth="1"/>
    <col min="9476" max="9476" width="13.33203125" style="5" customWidth="1"/>
    <col min="9477" max="9477" width="11.33203125" style="5" customWidth="1"/>
    <col min="9478" max="9478" width="11.6640625" style="5" customWidth="1"/>
    <col min="9479" max="9479" width="15.88671875" style="5" customWidth="1"/>
    <col min="9480" max="9480" width="14.6640625" style="5" customWidth="1"/>
    <col min="9481" max="9728" width="8.88671875" style="5"/>
    <col min="9729" max="9729" width="17.33203125" style="5" customWidth="1"/>
    <col min="9730" max="9730" width="14.44140625" style="5" customWidth="1"/>
    <col min="9731" max="9731" width="17.33203125" style="5" customWidth="1"/>
    <col min="9732" max="9732" width="13.33203125" style="5" customWidth="1"/>
    <col min="9733" max="9733" width="11.33203125" style="5" customWidth="1"/>
    <col min="9734" max="9734" width="11.6640625" style="5" customWidth="1"/>
    <col min="9735" max="9735" width="15.88671875" style="5" customWidth="1"/>
    <col min="9736" max="9736" width="14.6640625" style="5" customWidth="1"/>
    <col min="9737" max="9984" width="8.88671875" style="5"/>
    <col min="9985" max="9985" width="17.33203125" style="5" customWidth="1"/>
    <col min="9986" max="9986" width="14.44140625" style="5" customWidth="1"/>
    <col min="9987" max="9987" width="17.33203125" style="5" customWidth="1"/>
    <col min="9988" max="9988" width="13.33203125" style="5" customWidth="1"/>
    <col min="9989" max="9989" width="11.33203125" style="5" customWidth="1"/>
    <col min="9990" max="9990" width="11.6640625" style="5" customWidth="1"/>
    <col min="9991" max="9991" width="15.88671875" style="5" customWidth="1"/>
    <col min="9992" max="9992" width="14.6640625" style="5" customWidth="1"/>
    <col min="9993" max="10240" width="8.88671875" style="5"/>
    <col min="10241" max="10241" width="17.33203125" style="5" customWidth="1"/>
    <col min="10242" max="10242" width="14.44140625" style="5" customWidth="1"/>
    <col min="10243" max="10243" width="17.33203125" style="5" customWidth="1"/>
    <col min="10244" max="10244" width="13.33203125" style="5" customWidth="1"/>
    <col min="10245" max="10245" width="11.33203125" style="5" customWidth="1"/>
    <col min="10246" max="10246" width="11.6640625" style="5" customWidth="1"/>
    <col min="10247" max="10247" width="15.88671875" style="5" customWidth="1"/>
    <col min="10248" max="10248" width="14.6640625" style="5" customWidth="1"/>
    <col min="10249" max="10496" width="8.88671875" style="5"/>
    <col min="10497" max="10497" width="17.33203125" style="5" customWidth="1"/>
    <col min="10498" max="10498" width="14.44140625" style="5" customWidth="1"/>
    <col min="10499" max="10499" width="17.33203125" style="5" customWidth="1"/>
    <col min="10500" max="10500" width="13.33203125" style="5" customWidth="1"/>
    <col min="10501" max="10501" width="11.33203125" style="5" customWidth="1"/>
    <col min="10502" max="10502" width="11.6640625" style="5" customWidth="1"/>
    <col min="10503" max="10503" width="15.88671875" style="5" customWidth="1"/>
    <col min="10504" max="10504" width="14.6640625" style="5" customWidth="1"/>
    <col min="10505" max="10752" width="8.88671875" style="5"/>
    <col min="10753" max="10753" width="17.33203125" style="5" customWidth="1"/>
    <col min="10754" max="10754" width="14.44140625" style="5" customWidth="1"/>
    <col min="10755" max="10755" width="17.33203125" style="5" customWidth="1"/>
    <col min="10756" max="10756" width="13.33203125" style="5" customWidth="1"/>
    <col min="10757" max="10757" width="11.33203125" style="5" customWidth="1"/>
    <col min="10758" max="10758" width="11.6640625" style="5" customWidth="1"/>
    <col min="10759" max="10759" width="15.88671875" style="5" customWidth="1"/>
    <col min="10760" max="10760" width="14.6640625" style="5" customWidth="1"/>
    <col min="10761" max="11008" width="8.88671875" style="5"/>
    <col min="11009" max="11009" width="17.33203125" style="5" customWidth="1"/>
    <col min="11010" max="11010" width="14.44140625" style="5" customWidth="1"/>
    <col min="11011" max="11011" width="17.33203125" style="5" customWidth="1"/>
    <col min="11012" max="11012" width="13.33203125" style="5" customWidth="1"/>
    <col min="11013" max="11013" width="11.33203125" style="5" customWidth="1"/>
    <col min="11014" max="11014" width="11.6640625" style="5" customWidth="1"/>
    <col min="11015" max="11015" width="15.88671875" style="5" customWidth="1"/>
    <col min="11016" max="11016" width="14.6640625" style="5" customWidth="1"/>
    <col min="11017" max="11264" width="8.88671875" style="5"/>
    <col min="11265" max="11265" width="17.33203125" style="5" customWidth="1"/>
    <col min="11266" max="11266" width="14.44140625" style="5" customWidth="1"/>
    <col min="11267" max="11267" width="17.33203125" style="5" customWidth="1"/>
    <col min="11268" max="11268" width="13.33203125" style="5" customWidth="1"/>
    <col min="11269" max="11269" width="11.33203125" style="5" customWidth="1"/>
    <col min="11270" max="11270" width="11.6640625" style="5" customWidth="1"/>
    <col min="11271" max="11271" width="15.88671875" style="5" customWidth="1"/>
    <col min="11272" max="11272" width="14.6640625" style="5" customWidth="1"/>
    <col min="11273" max="11520" width="8.88671875" style="5"/>
    <col min="11521" max="11521" width="17.33203125" style="5" customWidth="1"/>
    <col min="11522" max="11522" width="14.44140625" style="5" customWidth="1"/>
    <col min="11523" max="11523" width="17.33203125" style="5" customWidth="1"/>
    <col min="11524" max="11524" width="13.33203125" style="5" customWidth="1"/>
    <col min="11525" max="11525" width="11.33203125" style="5" customWidth="1"/>
    <col min="11526" max="11526" width="11.6640625" style="5" customWidth="1"/>
    <col min="11527" max="11527" width="15.88671875" style="5" customWidth="1"/>
    <col min="11528" max="11528" width="14.6640625" style="5" customWidth="1"/>
    <col min="11529" max="11776" width="8.88671875" style="5"/>
    <col min="11777" max="11777" width="17.33203125" style="5" customWidth="1"/>
    <col min="11778" max="11778" width="14.44140625" style="5" customWidth="1"/>
    <col min="11779" max="11779" width="17.33203125" style="5" customWidth="1"/>
    <col min="11780" max="11780" width="13.33203125" style="5" customWidth="1"/>
    <col min="11781" max="11781" width="11.33203125" style="5" customWidth="1"/>
    <col min="11782" max="11782" width="11.6640625" style="5" customWidth="1"/>
    <col min="11783" max="11783" width="15.88671875" style="5" customWidth="1"/>
    <col min="11784" max="11784" width="14.6640625" style="5" customWidth="1"/>
    <col min="11785" max="12032" width="8.88671875" style="5"/>
    <col min="12033" max="12033" width="17.33203125" style="5" customWidth="1"/>
    <col min="12034" max="12034" width="14.44140625" style="5" customWidth="1"/>
    <col min="12035" max="12035" width="17.33203125" style="5" customWidth="1"/>
    <col min="12036" max="12036" width="13.33203125" style="5" customWidth="1"/>
    <col min="12037" max="12037" width="11.33203125" style="5" customWidth="1"/>
    <col min="12038" max="12038" width="11.6640625" style="5" customWidth="1"/>
    <col min="12039" max="12039" width="15.88671875" style="5" customWidth="1"/>
    <col min="12040" max="12040" width="14.6640625" style="5" customWidth="1"/>
    <col min="12041" max="12288" width="8.88671875" style="5"/>
    <col min="12289" max="12289" width="17.33203125" style="5" customWidth="1"/>
    <col min="12290" max="12290" width="14.44140625" style="5" customWidth="1"/>
    <col min="12291" max="12291" width="17.33203125" style="5" customWidth="1"/>
    <col min="12292" max="12292" width="13.33203125" style="5" customWidth="1"/>
    <col min="12293" max="12293" width="11.33203125" style="5" customWidth="1"/>
    <col min="12294" max="12294" width="11.6640625" style="5" customWidth="1"/>
    <col min="12295" max="12295" width="15.88671875" style="5" customWidth="1"/>
    <col min="12296" max="12296" width="14.6640625" style="5" customWidth="1"/>
    <col min="12297" max="12544" width="8.88671875" style="5"/>
    <col min="12545" max="12545" width="17.33203125" style="5" customWidth="1"/>
    <col min="12546" max="12546" width="14.44140625" style="5" customWidth="1"/>
    <col min="12547" max="12547" width="17.33203125" style="5" customWidth="1"/>
    <col min="12548" max="12548" width="13.33203125" style="5" customWidth="1"/>
    <col min="12549" max="12549" width="11.33203125" style="5" customWidth="1"/>
    <col min="12550" max="12550" width="11.6640625" style="5" customWidth="1"/>
    <col min="12551" max="12551" width="15.88671875" style="5" customWidth="1"/>
    <col min="12552" max="12552" width="14.6640625" style="5" customWidth="1"/>
    <col min="12553" max="12800" width="8.88671875" style="5"/>
    <col min="12801" max="12801" width="17.33203125" style="5" customWidth="1"/>
    <col min="12802" max="12802" width="14.44140625" style="5" customWidth="1"/>
    <col min="12803" max="12803" width="17.33203125" style="5" customWidth="1"/>
    <col min="12804" max="12804" width="13.33203125" style="5" customWidth="1"/>
    <col min="12805" max="12805" width="11.33203125" style="5" customWidth="1"/>
    <col min="12806" max="12806" width="11.6640625" style="5" customWidth="1"/>
    <col min="12807" max="12807" width="15.88671875" style="5" customWidth="1"/>
    <col min="12808" max="12808" width="14.6640625" style="5" customWidth="1"/>
    <col min="12809" max="13056" width="8.88671875" style="5"/>
    <col min="13057" max="13057" width="17.33203125" style="5" customWidth="1"/>
    <col min="13058" max="13058" width="14.44140625" style="5" customWidth="1"/>
    <col min="13059" max="13059" width="17.33203125" style="5" customWidth="1"/>
    <col min="13060" max="13060" width="13.33203125" style="5" customWidth="1"/>
    <col min="13061" max="13061" width="11.33203125" style="5" customWidth="1"/>
    <col min="13062" max="13062" width="11.6640625" style="5" customWidth="1"/>
    <col min="13063" max="13063" width="15.88671875" style="5" customWidth="1"/>
    <col min="13064" max="13064" width="14.6640625" style="5" customWidth="1"/>
    <col min="13065" max="13312" width="8.88671875" style="5"/>
    <col min="13313" max="13313" width="17.33203125" style="5" customWidth="1"/>
    <col min="13314" max="13314" width="14.44140625" style="5" customWidth="1"/>
    <col min="13315" max="13315" width="17.33203125" style="5" customWidth="1"/>
    <col min="13316" max="13316" width="13.33203125" style="5" customWidth="1"/>
    <col min="13317" max="13317" width="11.33203125" style="5" customWidth="1"/>
    <col min="13318" max="13318" width="11.6640625" style="5" customWidth="1"/>
    <col min="13319" max="13319" width="15.88671875" style="5" customWidth="1"/>
    <col min="13320" max="13320" width="14.6640625" style="5" customWidth="1"/>
    <col min="13321" max="13568" width="8.88671875" style="5"/>
    <col min="13569" max="13569" width="17.33203125" style="5" customWidth="1"/>
    <col min="13570" max="13570" width="14.44140625" style="5" customWidth="1"/>
    <col min="13571" max="13571" width="17.33203125" style="5" customWidth="1"/>
    <col min="13572" max="13572" width="13.33203125" style="5" customWidth="1"/>
    <col min="13573" max="13573" width="11.33203125" style="5" customWidth="1"/>
    <col min="13574" max="13574" width="11.6640625" style="5" customWidth="1"/>
    <col min="13575" max="13575" width="15.88671875" style="5" customWidth="1"/>
    <col min="13576" max="13576" width="14.6640625" style="5" customWidth="1"/>
    <col min="13577" max="13824" width="8.88671875" style="5"/>
    <col min="13825" max="13825" width="17.33203125" style="5" customWidth="1"/>
    <col min="13826" max="13826" width="14.44140625" style="5" customWidth="1"/>
    <col min="13827" max="13827" width="17.33203125" style="5" customWidth="1"/>
    <col min="13828" max="13828" width="13.33203125" style="5" customWidth="1"/>
    <col min="13829" max="13829" width="11.33203125" style="5" customWidth="1"/>
    <col min="13830" max="13830" width="11.6640625" style="5" customWidth="1"/>
    <col min="13831" max="13831" width="15.88671875" style="5" customWidth="1"/>
    <col min="13832" max="13832" width="14.6640625" style="5" customWidth="1"/>
    <col min="13833" max="14080" width="8.88671875" style="5"/>
    <col min="14081" max="14081" width="17.33203125" style="5" customWidth="1"/>
    <col min="14082" max="14082" width="14.44140625" style="5" customWidth="1"/>
    <col min="14083" max="14083" width="17.33203125" style="5" customWidth="1"/>
    <col min="14084" max="14084" width="13.33203125" style="5" customWidth="1"/>
    <col min="14085" max="14085" width="11.33203125" style="5" customWidth="1"/>
    <col min="14086" max="14086" width="11.6640625" style="5" customWidth="1"/>
    <col min="14087" max="14087" width="15.88671875" style="5" customWidth="1"/>
    <col min="14088" max="14088" width="14.6640625" style="5" customWidth="1"/>
    <col min="14089" max="14336" width="8.88671875" style="5"/>
    <col min="14337" max="14337" width="17.33203125" style="5" customWidth="1"/>
    <col min="14338" max="14338" width="14.44140625" style="5" customWidth="1"/>
    <col min="14339" max="14339" width="17.33203125" style="5" customWidth="1"/>
    <col min="14340" max="14340" width="13.33203125" style="5" customWidth="1"/>
    <col min="14341" max="14341" width="11.33203125" style="5" customWidth="1"/>
    <col min="14342" max="14342" width="11.6640625" style="5" customWidth="1"/>
    <col min="14343" max="14343" width="15.88671875" style="5" customWidth="1"/>
    <col min="14344" max="14344" width="14.6640625" style="5" customWidth="1"/>
    <col min="14345" max="14592" width="8.88671875" style="5"/>
    <col min="14593" max="14593" width="17.33203125" style="5" customWidth="1"/>
    <col min="14594" max="14594" width="14.44140625" style="5" customWidth="1"/>
    <col min="14595" max="14595" width="17.33203125" style="5" customWidth="1"/>
    <col min="14596" max="14596" width="13.33203125" style="5" customWidth="1"/>
    <col min="14597" max="14597" width="11.33203125" style="5" customWidth="1"/>
    <col min="14598" max="14598" width="11.6640625" style="5" customWidth="1"/>
    <col min="14599" max="14599" width="15.88671875" style="5" customWidth="1"/>
    <col min="14600" max="14600" width="14.6640625" style="5" customWidth="1"/>
    <col min="14601" max="14848" width="8.88671875" style="5"/>
    <col min="14849" max="14849" width="17.33203125" style="5" customWidth="1"/>
    <col min="14850" max="14850" width="14.44140625" style="5" customWidth="1"/>
    <col min="14851" max="14851" width="17.33203125" style="5" customWidth="1"/>
    <col min="14852" max="14852" width="13.33203125" style="5" customWidth="1"/>
    <col min="14853" max="14853" width="11.33203125" style="5" customWidth="1"/>
    <col min="14854" max="14854" width="11.6640625" style="5" customWidth="1"/>
    <col min="14855" max="14855" width="15.88671875" style="5" customWidth="1"/>
    <col min="14856" max="14856" width="14.6640625" style="5" customWidth="1"/>
    <col min="14857" max="15104" width="8.88671875" style="5"/>
    <col min="15105" max="15105" width="17.33203125" style="5" customWidth="1"/>
    <col min="15106" max="15106" width="14.44140625" style="5" customWidth="1"/>
    <col min="15107" max="15107" width="17.33203125" style="5" customWidth="1"/>
    <col min="15108" max="15108" width="13.33203125" style="5" customWidth="1"/>
    <col min="15109" max="15109" width="11.33203125" style="5" customWidth="1"/>
    <col min="15110" max="15110" width="11.6640625" style="5" customWidth="1"/>
    <col min="15111" max="15111" width="15.88671875" style="5" customWidth="1"/>
    <col min="15112" max="15112" width="14.6640625" style="5" customWidth="1"/>
    <col min="15113" max="15360" width="8.88671875" style="5"/>
    <col min="15361" max="15361" width="17.33203125" style="5" customWidth="1"/>
    <col min="15362" max="15362" width="14.44140625" style="5" customWidth="1"/>
    <col min="15363" max="15363" width="17.33203125" style="5" customWidth="1"/>
    <col min="15364" max="15364" width="13.33203125" style="5" customWidth="1"/>
    <col min="15365" max="15365" width="11.33203125" style="5" customWidth="1"/>
    <col min="15366" max="15366" width="11.6640625" style="5" customWidth="1"/>
    <col min="15367" max="15367" width="15.88671875" style="5" customWidth="1"/>
    <col min="15368" max="15368" width="14.6640625" style="5" customWidth="1"/>
    <col min="15369" max="15616" width="8.88671875" style="5"/>
    <col min="15617" max="15617" width="17.33203125" style="5" customWidth="1"/>
    <col min="15618" max="15618" width="14.44140625" style="5" customWidth="1"/>
    <col min="15619" max="15619" width="17.33203125" style="5" customWidth="1"/>
    <col min="15620" max="15620" width="13.33203125" style="5" customWidth="1"/>
    <col min="15621" max="15621" width="11.33203125" style="5" customWidth="1"/>
    <col min="15622" max="15622" width="11.6640625" style="5" customWidth="1"/>
    <col min="15623" max="15623" width="15.88671875" style="5" customWidth="1"/>
    <col min="15624" max="15624" width="14.6640625" style="5" customWidth="1"/>
    <col min="15625" max="15872" width="8.88671875" style="5"/>
    <col min="15873" max="15873" width="17.33203125" style="5" customWidth="1"/>
    <col min="15874" max="15874" width="14.44140625" style="5" customWidth="1"/>
    <col min="15875" max="15875" width="17.33203125" style="5" customWidth="1"/>
    <col min="15876" max="15876" width="13.33203125" style="5" customWidth="1"/>
    <col min="15877" max="15877" width="11.33203125" style="5" customWidth="1"/>
    <col min="15878" max="15878" width="11.6640625" style="5" customWidth="1"/>
    <col min="15879" max="15879" width="15.88671875" style="5" customWidth="1"/>
    <col min="15880" max="15880" width="14.6640625" style="5" customWidth="1"/>
    <col min="15881" max="16128" width="8.88671875" style="5"/>
    <col min="16129" max="16129" width="17.33203125" style="5" customWidth="1"/>
    <col min="16130" max="16130" width="14.44140625" style="5" customWidth="1"/>
    <col min="16131" max="16131" width="17.33203125" style="5" customWidth="1"/>
    <col min="16132" max="16132" width="13.33203125" style="5" customWidth="1"/>
    <col min="16133" max="16133" width="11.33203125" style="5" customWidth="1"/>
    <col min="16134" max="16134" width="11.6640625" style="5" customWidth="1"/>
    <col min="16135" max="16135" width="15.88671875" style="5" customWidth="1"/>
    <col min="16136" max="16136" width="14.6640625" style="5" customWidth="1"/>
    <col min="16137" max="16384" width="8.88671875" style="5"/>
  </cols>
  <sheetData>
    <row r="2" spans="1:14" ht="12">
      <c r="A2" s="2" t="s">
        <v>11</v>
      </c>
      <c r="B2" s="2"/>
      <c r="C2" s="2"/>
      <c r="G2" s="163" t="s">
        <v>12</v>
      </c>
    </row>
    <row r="3" spans="1:14" ht="12">
      <c r="B3" s="6"/>
      <c r="C3" s="6"/>
    </row>
    <row r="4" spans="1:14" ht="12">
      <c r="A4" s="2" t="s">
        <v>13</v>
      </c>
      <c r="B4" s="5"/>
      <c r="C4" s="7" t="s">
        <v>14</v>
      </c>
      <c r="E4" s="8"/>
    </row>
    <row r="5" spans="1:14" ht="12">
      <c r="A5" s="2" t="s">
        <v>15</v>
      </c>
      <c r="B5" s="5"/>
      <c r="C5" s="7" t="s">
        <v>16</v>
      </c>
      <c r="E5" s="8"/>
    </row>
    <row r="6" spans="1:14" ht="12">
      <c r="A6" s="2" t="s">
        <v>17</v>
      </c>
      <c r="B6" s="5"/>
      <c r="C6" s="7">
        <v>2025</v>
      </c>
    </row>
    <row r="7" spans="1:14" ht="12">
      <c r="B7" s="6"/>
      <c r="C7" s="6"/>
    </row>
    <row r="8" spans="1:14" ht="12">
      <c r="A8" s="2" t="s">
        <v>415</v>
      </c>
      <c r="B8" s="2"/>
      <c r="C8" s="2"/>
      <c r="G8" s="4"/>
    </row>
    <row r="9" spans="1:14" ht="12">
      <c r="A9" s="6" t="s">
        <v>43</v>
      </c>
      <c r="B9" s="2"/>
      <c r="C9" s="2"/>
    </row>
    <row r="10" spans="1:14" ht="12">
      <c r="A10" s="6" t="s">
        <v>342</v>
      </c>
      <c r="B10" s="2"/>
      <c r="C10" s="2"/>
    </row>
    <row r="11" spans="1:14" ht="12">
      <c r="B11" s="2"/>
      <c r="C11" s="2"/>
    </row>
    <row r="13" spans="1:14" ht="12">
      <c r="A13" s="96" t="s">
        <v>358</v>
      </c>
      <c r="B13" s="96"/>
      <c r="C13" s="96"/>
      <c r="D13" s="96"/>
      <c r="E13" s="96"/>
      <c r="F13" s="96"/>
      <c r="G13" s="96"/>
    </row>
    <row r="14" spans="1:14">
      <c r="A14" s="3"/>
      <c r="B14" s="3"/>
      <c r="C14" s="3"/>
      <c r="D14" s="3"/>
      <c r="E14" s="3"/>
      <c r="F14" s="345"/>
      <c r="G14" s="95"/>
    </row>
    <row r="15" spans="1:14" ht="132">
      <c r="A15" s="346" t="s">
        <v>48</v>
      </c>
      <c r="B15" s="346" t="s">
        <v>49</v>
      </c>
      <c r="C15" s="346" t="s">
        <v>343</v>
      </c>
      <c r="D15" s="346" t="s">
        <v>344</v>
      </c>
      <c r="E15" s="346" t="s">
        <v>345</v>
      </c>
      <c r="F15" s="347" t="s">
        <v>346</v>
      </c>
      <c r="G15" s="347" t="s">
        <v>643</v>
      </c>
      <c r="H15" s="347" t="s">
        <v>644</v>
      </c>
      <c r="I15" s="437"/>
      <c r="J15" s="613"/>
      <c r="K15" s="613"/>
      <c r="L15" s="613"/>
      <c r="M15" s="613"/>
      <c r="N15" s="638"/>
    </row>
    <row r="16" spans="1:14" ht="20.399999999999999" customHeight="1">
      <c r="A16" s="618" t="s">
        <v>1</v>
      </c>
      <c r="B16" s="618"/>
      <c r="C16" s="348" t="s">
        <v>2</v>
      </c>
      <c r="D16" s="349" t="s">
        <v>53</v>
      </c>
      <c r="E16" s="348" t="s">
        <v>4</v>
      </c>
      <c r="F16" s="348" t="s">
        <v>8</v>
      </c>
      <c r="G16" s="348" t="s">
        <v>54</v>
      </c>
      <c r="H16" s="348" t="s">
        <v>645</v>
      </c>
      <c r="I16" s="437"/>
      <c r="J16" s="613"/>
      <c r="K16" s="613"/>
      <c r="L16" s="613"/>
      <c r="M16" s="613"/>
      <c r="N16" s="638"/>
    </row>
    <row r="17" spans="1:16" ht="12">
      <c r="A17" s="32"/>
      <c r="B17" s="32"/>
      <c r="C17" s="32"/>
      <c r="D17" s="350"/>
      <c r="E17" s="294">
        <v>0</v>
      </c>
      <c r="F17" s="351">
        <v>0</v>
      </c>
      <c r="G17" s="294">
        <f t="shared" ref="G17:G23" si="0">+E17*F17</f>
        <v>0</v>
      </c>
      <c r="H17" s="294"/>
      <c r="J17" s="435"/>
    </row>
    <row r="18" spans="1:16">
      <c r="A18" s="288"/>
      <c r="B18" s="288"/>
      <c r="C18" s="288"/>
      <c r="D18" s="350"/>
      <c r="E18" s="294">
        <v>0</v>
      </c>
      <c r="F18" s="351">
        <v>0</v>
      </c>
      <c r="G18" s="294">
        <f t="shared" si="0"/>
        <v>0</v>
      </c>
      <c r="H18" s="294"/>
      <c r="J18" s="435"/>
    </row>
    <row r="19" spans="1:16">
      <c r="A19" s="288"/>
      <c r="B19" s="288"/>
      <c r="C19" s="288"/>
      <c r="D19" s="350"/>
      <c r="E19" s="294">
        <v>0</v>
      </c>
      <c r="F19" s="351">
        <v>0</v>
      </c>
      <c r="G19" s="294">
        <f t="shared" si="0"/>
        <v>0</v>
      </c>
      <c r="H19" s="294"/>
      <c r="J19" s="435"/>
    </row>
    <row r="20" spans="1:16">
      <c r="A20" s="169"/>
      <c r="B20" s="169"/>
      <c r="C20" s="169"/>
      <c r="D20" s="352"/>
      <c r="E20" s="294">
        <v>0</v>
      </c>
      <c r="F20" s="351">
        <v>0</v>
      </c>
      <c r="G20" s="294">
        <f t="shared" si="0"/>
        <v>0</v>
      </c>
      <c r="H20" s="294"/>
      <c r="J20" s="435"/>
    </row>
    <row r="21" spans="1:16" ht="12">
      <c r="A21" s="32"/>
      <c r="B21" s="32"/>
      <c r="C21" s="32"/>
      <c r="D21" s="352"/>
      <c r="E21" s="294">
        <v>0</v>
      </c>
      <c r="F21" s="351">
        <v>0</v>
      </c>
      <c r="G21" s="294">
        <f t="shared" si="0"/>
        <v>0</v>
      </c>
      <c r="H21" s="294"/>
      <c r="J21" s="435"/>
    </row>
    <row r="22" spans="1:16" ht="12">
      <c r="A22" s="169"/>
      <c r="B22" s="169"/>
      <c r="C22" s="32"/>
      <c r="D22" s="352"/>
      <c r="E22" s="294">
        <v>0</v>
      </c>
      <c r="F22" s="351">
        <v>0</v>
      </c>
      <c r="G22" s="294">
        <f t="shared" si="0"/>
        <v>0</v>
      </c>
      <c r="H22" s="294"/>
      <c r="J22" s="435"/>
    </row>
    <row r="23" spans="1:16">
      <c r="A23" s="169"/>
      <c r="B23" s="169"/>
      <c r="C23" s="169"/>
      <c r="D23" s="352"/>
      <c r="E23" s="294">
        <v>0</v>
      </c>
      <c r="F23" s="351">
        <v>0</v>
      </c>
      <c r="G23" s="294">
        <f t="shared" si="0"/>
        <v>0</v>
      </c>
      <c r="H23" s="294"/>
      <c r="J23" s="435"/>
    </row>
    <row r="24" spans="1:16" ht="12" customHeight="1">
      <c r="A24" s="570" t="s">
        <v>347</v>
      </c>
      <c r="B24" s="619"/>
      <c r="C24" s="619"/>
      <c r="D24" s="620"/>
      <c r="E24" s="353">
        <f>SUM(E17:E23)</f>
        <v>0</v>
      </c>
      <c r="F24" s="354"/>
      <c r="G24" s="296">
        <f>SUM(G17:G23)</f>
        <v>0</v>
      </c>
      <c r="H24" s="296"/>
      <c r="J24" s="54"/>
    </row>
    <row r="25" spans="1:16" ht="24" customHeight="1">
      <c r="A25" s="621" t="s">
        <v>348</v>
      </c>
      <c r="B25" s="622"/>
      <c r="C25" s="622"/>
      <c r="D25" s="622"/>
      <c r="E25" s="622"/>
      <c r="F25" s="623"/>
      <c r="G25" s="294">
        <v>0</v>
      </c>
      <c r="H25" s="294"/>
      <c r="J25" s="435"/>
    </row>
    <row r="26" spans="1:16" ht="18" customHeight="1">
      <c r="A26" s="624" t="s">
        <v>561</v>
      </c>
      <c r="B26" s="625"/>
      <c r="C26" s="625"/>
      <c r="D26" s="625"/>
      <c r="E26" s="625"/>
      <c r="F26" s="626"/>
      <c r="G26" s="355">
        <f>-G24+G25</f>
        <v>0</v>
      </c>
      <c r="H26" s="355"/>
      <c r="J26" s="436"/>
    </row>
    <row r="27" spans="1:16">
      <c r="B27" s="282"/>
      <c r="C27" s="10"/>
      <c r="D27" s="10"/>
      <c r="E27" s="10"/>
      <c r="F27" s="10"/>
      <c r="G27" s="95"/>
    </row>
    <row r="28" spans="1:16">
      <c r="B28" s="282"/>
      <c r="C28" s="10"/>
      <c r="D28" s="10"/>
      <c r="E28" s="10"/>
      <c r="F28" s="10"/>
      <c r="G28" s="95"/>
    </row>
    <row r="29" spans="1:16" ht="12">
      <c r="A29" s="96" t="s">
        <v>359</v>
      </c>
    </row>
    <row r="30" spans="1:16">
      <c r="B30" s="282"/>
      <c r="C30" s="10"/>
      <c r="D30" s="10"/>
      <c r="E30" s="10"/>
      <c r="F30" s="10"/>
      <c r="G30" s="95"/>
    </row>
    <row r="31" spans="1:16" ht="67.95" customHeight="1">
      <c r="A31" s="142" t="s">
        <v>354</v>
      </c>
      <c r="B31" s="139" t="s">
        <v>351</v>
      </c>
      <c r="C31" s="140" t="s">
        <v>352</v>
      </c>
      <c r="D31" s="482" t="s">
        <v>353</v>
      </c>
      <c r="E31" s="482"/>
      <c r="F31" s="141" t="s">
        <v>349</v>
      </c>
      <c r="G31" s="141" t="s">
        <v>426</v>
      </c>
      <c r="H31" s="141" t="s">
        <v>427</v>
      </c>
      <c r="I31" s="140" t="s">
        <v>350</v>
      </c>
      <c r="J31" s="20" t="s">
        <v>360</v>
      </c>
      <c r="K31" s="140" t="s">
        <v>498</v>
      </c>
      <c r="L31" s="20" t="s">
        <v>355</v>
      </c>
      <c r="M31" s="390"/>
      <c r="N31" s="390"/>
      <c r="O31" s="390"/>
      <c r="P31" s="390"/>
    </row>
    <row r="32" spans="1:16">
      <c r="A32" s="30"/>
      <c r="B32" s="30"/>
      <c r="C32" s="85"/>
      <c r="D32" s="614"/>
      <c r="E32" s="614"/>
      <c r="F32" s="356"/>
      <c r="G32" s="30"/>
      <c r="H32" s="30"/>
      <c r="I32" s="357"/>
      <c r="J32" s="358"/>
      <c r="K32" s="357"/>
      <c r="L32" s="358"/>
      <c r="M32" s="438"/>
      <c r="N32" s="438"/>
      <c r="O32" s="438"/>
      <c r="P32" s="438"/>
    </row>
    <row r="33" spans="1:16">
      <c r="A33" s="30"/>
      <c r="B33" s="30"/>
      <c r="C33" s="85"/>
      <c r="D33" s="614"/>
      <c r="E33" s="614"/>
      <c r="F33" s="356"/>
      <c r="G33" s="30"/>
      <c r="H33" s="30"/>
      <c r="I33" s="357"/>
      <c r="J33" s="358"/>
      <c r="K33" s="357"/>
      <c r="L33" s="358"/>
      <c r="M33" s="438"/>
      <c r="N33" s="438"/>
      <c r="O33" s="438"/>
      <c r="P33" s="438"/>
    </row>
    <row r="34" spans="1:16">
      <c r="A34" s="30"/>
      <c r="B34" s="30"/>
      <c r="C34" s="85"/>
      <c r="D34" s="614"/>
      <c r="E34" s="614"/>
      <c r="F34" s="356"/>
      <c r="G34" s="30"/>
      <c r="H34" s="30"/>
      <c r="I34" s="357"/>
      <c r="J34" s="358"/>
      <c r="K34" s="357"/>
      <c r="L34" s="358"/>
      <c r="M34" s="438"/>
      <c r="N34" s="438"/>
      <c r="O34" s="438"/>
      <c r="P34" s="438"/>
    </row>
    <row r="35" spans="1:16">
      <c r="A35" s="30"/>
      <c r="B35" s="30"/>
      <c r="C35" s="85"/>
      <c r="D35" s="614"/>
      <c r="E35" s="614"/>
      <c r="F35" s="356"/>
      <c r="G35" s="30"/>
      <c r="H35" s="30"/>
      <c r="I35" s="357"/>
      <c r="J35" s="358"/>
      <c r="K35" s="357"/>
      <c r="L35" s="358"/>
      <c r="M35" s="438"/>
      <c r="N35" s="438"/>
      <c r="O35" s="438"/>
      <c r="P35" s="438"/>
    </row>
    <row r="36" spans="1:16">
      <c r="A36" s="30"/>
      <c r="B36" s="30"/>
      <c r="C36" s="85"/>
      <c r="D36" s="614"/>
      <c r="E36" s="614"/>
      <c r="F36" s="356"/>
      <c r="G36" s="30"/>
      <c r="H36" s="30"/>
      <c r="I36" s="357"/>
      <c r="J36" s="358"/>
      <c r="K36" s="357"/>
      <c r="L36" s="358"/>
      <c r="M36" s="438"/>
      <c r="N36" s="438"/>
      <c r="O36" s="438"/>
      <c r="P36" s="438"/>
    </row>
    <row r="37" spans="1:16">
      <c r="B37" s="282"/>
      <c r="C37" s="10"/>
      <c r="D37" s="10"/>
      <c r="E37" s="10"/>
      <c r="F37" s="10"/>
      <c r="G37" s="95"/>
    </row>
    <row r="38" spans="1:16">
      <c r="B38" s="282"/>
      <c r="C38" s="10"/>
      <c r="D38" s="10"/>
      <c r="E38" s="10"/>
      <c r="F38" s="10"/>
      <c r="G38" s="95"/>
    </row>
    <row r="39" spans="1:16" ht="12">
      <c r="A39" s="96" t="s">
        <v>497</v>
      </c>
      <c r="B39" s="282"/>
      <c r="C39" s="10"/>
      <c r="D39" s="10"/>
      <c r="E39" s="10"/>
      <c r="F39" s="10"/>
      <c r="G39" s="95"/>
    </row>
    <row r="40" spans="1:16">
      <c r="B40" s="282"/>
      <c r="C40" s="10"/>
      <c r="D40" s="10"/>
      <c r="E40" s="10"/>
      <c r="F40" s="10"/>
      <c r="G40" s="95"/>
    </row>
    <row r="41" spans="1:16" ht="57.6" customHeight="1">
      <c r="A41" s="482" t="s">
        <v>41</v>
      </c>
      <c r="B41" s="482"/>
      <c r="C41" s="482"/>
      <c r="D41" s="20" t="s">
        <v>361</v>
      </c>
      <c r="E41" s="20" t="s">
        <v>356</v>
      </c>
      <c r="F41" s="20" t="s">
        <v>349</v>
      </c>
      <c r="G41" s="20" t="s">
        <v>360</v>
      </c>
      <c r="H41" s="20" t="s">
        <v>498</v>
      </c>
      <c r="I41" s="20" t="s">
        <v>355</v>
      </c>
      <c r="J41" s="439"/>
      <c r="K41" s="439"/>
      <c r="L41" s="439"/>
      <c r="M41" s="439"/>
    </row>
    <row r="42" spans="1:16">
      <c r="A42" s="627" t="s">
        <v>357</v>
      </c>
      <c r="B42" s="627"/>
      <c r="C42" s="627"/>
      <c r="D42" s="144"/>
      <c r="E42" s="144"/>
      <c r="F42" s="441"/>
      <c r="G42" s="358"/>
      <c r="H42" s="358"/>
      <c r="I42" s="358"/>
      <c r="J42" s="440"/>
      <c r="K42" s="440"/>
      <c r="L42" s="440"/>
      <c r="M42" s="440"/>
    </row>
    <row r="43" spans="1:16" ht="47.4" customHeight="1">
      <c r="A43" s="637" t="s">
        <v>362</v>
      </c>
      <c r="B43" s="637"/>
      <c r="C43" s="637"/>
      <c r="D43" s="144"/>
      <c r="E43" s="144"/>
      <c r="F43" s="441"/>
      <c r="G43" s="358"/>
      <c r="H43" s="358"/>
      <c r="I43" s="358"/>
      <c r="J43" s="438"/>
      <c r="K43" s="438"/>
      <c r="L43" s="438"/>
      <c r="M43" s="438"/>
    </row>
    <row r="44" spans="1:16">
      <c r="A44" s="627" t="s">
        <v>490</v>
      </c>
      <c r="B44" s="627"/>
      <c r="C44" s="627"/>
      <c r="D44" s="144"/>
      <c r="E44" s="144"/>
      <c r="F44" s="441"/>
      <c r="G44" s="358"/>
      <c r="H44" s="358"/>
      <c r="I44" s="358"/>
      <c r="J44" s="438"/>
      <c r="K44" s="438"/>
      <c r="L44" s="438"/>
      <c r="M44" s="438"/>
    </row>
    <row r="45" spans="1:16">
      <c r="A45" s="627" t="s">
        <v>491</v>
      </c>
      <c r="B45" s="627"/>
      <c r="C45" s="627"/>
      <c r="D45" s="144"/>
      <c r="E45" s="144"/>
      <c r="F45" s="441"/>
      <c r="G45" s="358"/>
      <c r="H45" s="358"/>
      <c r="I45" s="358"/>
      <c r="J45" s="438"/>
      <c r="K45" s="438"/>
      <c r="L45" s="438"/>
      <c r="M45" s="438"/>
    </row>
    <row r="46" spans="1:16">
      <c r="B46" s="282"/>
      <c r="C46" s="10"/>
      <c r="D46" s="10"/>
      <c r="E46" s="10"/>
      <c r="F46" s="10"/>
      <c r="G46" s="95"/>
    </row>
    <row r="47" spans="1:16">
      <c r="B47" s="282"/>
      <c r="C47" s="10"/>
      <c r="D47" s="10"/>
      <c r="E47" s="10"/>
      <c r="F47" s="10"/>
      <c r="G47" s="95"/>
    </row>
    <row r="48" spans="1:16">
      <c r="B48" s="282"/>
      <c r="C48" s="10"/>
      <c r="D48" s="10"/>
      <c r="E48" s="10"/>
      <c r="F48" s="10"/>
      <c r="G48" s="95"/>
    </row>
    <row r="49" spans="1:8">
      <c r="B49" s="282"/>
      <c r="C49" s="10"/>
      <c r="D49" s="10"/>
      <c r="E49" s="10"/>
      <c r="F49" s="10"/>
      <c r="G49" s="95"/>
    </row>
    <row r="50" spans="1:8">
      <c r="A50" s="5" t="s">
        <v>685</v>
      </c>
      <c r="B50" s="282"/>
      <c r="C50" s="10"/>
      <c r="D50" s="10"/>
      <c r="E50" s="10"/>
      <c r="F50" s="10"/>
      <c r="G50" s="95"/>
    </row>
    <row r="51" spans="1:8">
      <c r="A51" s="628"/>
      <c r="B51" s="629"/>
      <c r="C51" s="629"/>
      <c r="D51" s="629"/>
      <c r="E51" s="629"/>
      <c r="F51" s="629"/>
      <c r="G51" s="629"/>
      <c r="H51" s="630"/>
    </row>
    <row r="52" spans="1:8">
      <c r="A52" s="631"/>
      <c r="B52" s="632"/>
      <c r="C52" s="632"/>
      <c r="D52" s="632"/>
      <c r="E52" s="632"/>
      <c r="F52" s="632"/>
      <c r="G52" s="632"/>
      <c r="H52" s="633"/>
    </row>
    <row r="53" spans="1:8">
      <c r="A53" s="631"/>
      <c r="B53" s="632"/>
      <c r="C53" s="632"/>
      <c r="D53" s="632"/>
      <c r="E53" s="632"/>
      <c r="F53" s="632"/>
      <c r="G53" s="632"/>
      <c r="H53" s="633"/>
    </row>
    <row r="54" spans="1:8">
      <c r="A54" s="634"/>
      <c r="B54" s="635"/>
      <c r="C54" s="635"/>
      <c r="D54" s="635"/>
      <c r="E54" s="635"/>
      <c r="F54" s="635"/>
      <c r="G54" s="635"/>
      <c r="H54" s="636"/>
    </row>
    <row r="55" spans="1:8">
      <c r="B55" s="282"/>
      <c r="C55" s="10"/>
      <c r="D55" s="10"/>
      <c r="E55" s="10"/>
      <c r="F55" s="10"/>
      <c r="G55" s="95"/>
    </row>
    <row r="56" spans="1:8">
      <c r="B56" s="282"/>
      <c r="C56" s="10"/>
      <c r="D56" s="10"/>
      <c r="E56" s="10"/>
      <c r="F56" s="10"/>
      <c r="G56" s="95"/>
    </row>
    <row r="57" spans="1:8">
      <c r="B57" s="282"/>
      <c r="C57" s="10"/>
      <c r="D57" s="10"/>
      <c r="E57" s="10"/>
      <c r="F57" s="10"/>
      <c r="G57" s="95"/>
    </row>
    <row r="58" spans="1:8" ht="14.4" customHeight="1">
      <c r="A58" s="506" t="s">
        <v>64</v>
      </c>
      <c r="B58" s="507"/>
      <c r="C58" s="507"/>
      <c r="D58" s="507"/>
      <c r="E58" s="507"/>
      <c r="F58" s="507"/>
      <c r="G58" s="507"/>
      <c r="H58" s="508"/>
    </row>
    <row r="59" spans="1:8" ht="26.1" customHeight="1">
      <c r="A59" s="615" t="s">
        <v>562</v>
      </c>
      <c r="B59" s="616"/>
      <c r="C59" s="616"/>
      <c r="D59" s="616"/>
      <c r="E59" s="616"/>
      <c r="F59" s="616"/>
      <c r="G59" s="616"/>
      <c r="H59" s="617"/>
    </row>
    <row r="60" spans="1:8" ht="39.75" customHeight="1">
      <c r="A60" s="615" t="s">
        <v>563</v>
      </c>
      <c r="B60" s="616"/>
      <c r="C60" s="616"/>
      <c r="D60" s="616"/>
      <c r="E60" s="616"/>
      <c r="F60" s="616"/>
      <c r="G60" s="616"/>
      <c r="H60" s="617"/>
    </row>
    <row r="61" spans="1:8" ht="26.1" customHeight="1">
      <c r="A61" s="615" t="s">
        <v>564</v>
      </c>
      <c r="B61" s="616"/>
      <c r="C61" s="616"/>
      <c r="D61" s="616"/>
      <c r="E61" s="616"/>
      <c r="F61" s="616"/>
      <c r="G61" s="616"/>
      <c r="H61" s="617"/>
    </row>
    <row r="62" spans="1:8" ht="26.1" customHeight="1">
      <c r="A62" s="615" t="s">
        <v>565</v>
      </c>
      <c r="B62" s="616"/>
      <c r="C62" s="616"/>
      <c r="D62" s="616"/>
      <c r="E62" s="616"/>
      <c r="F62" s="616"/>
      <c r="G62" s="616"/>
      <c r="H62" s="617"/>
    </row>
    <row r="63" spans="1:8" ht="26.1" customHeight="1">
      <c r="A63" s="615" t="s">
        <v>566</v>
      </c>
      <c r="B63" s="616"/>
      <c r="C63" s="616"/>
      <c r="D63" s="616"/>
      <c r="E63" s="616"/>
      <c r="F63" s="616"/>
      <c r="G63" s="616"/>
      <c r="H63" s="617"/>
    </row>
    <row r="64" spans="1:8" ht="15" customHeight="1">
      <c r="A64" s="615" t="s">
        <v>567</v>
      </c>
      <c r="B64" s="616"/>
      <c r="C64" s="616"/>
      <c r="D64" s="616"/>
      <c r="E64" s="616"/>
      <c r="F64" s="616"/>
      <c r="G64" s="616"/>
      <c r="H64" s="617"/>
    </row>
    <row r="65" spans="1:8" ht="24.75" customHeight="1">
      <c r="A65" s="610" t="s">
        <v>568</v>
      </c>
      <c r="B65" s="611"/>
      <c r="C65" s="611"/>
      <c r="D65" s="611"/>
      <c r="E65" s="611"/>
      <c r="F65" s="611"/>
      <c r="G65" s="611"/>
      <c r="H65" s="612"/>
    </row>
    <row r="66" spans="1:8">
      <c r="A66" s="3"/>
      <c r="B66" s="3"/>
      <c r="C66" s="3"/>
      <c r="D66" s="3"/>
      <c r="E66" s="3"/>
      <c r="F66" s="3"/>
      <c r="G66" s="95"/>
    </row>
    <row r="69" spans="1:8" ht="10.199999999999999" customHeight="1">
      <c r="A69" s="493" t="s">
        <v>204</v>
      </c>
      <c r="B69" s="494"/>
      <c r="C69" s="494"/>
      <c r="D69" s="494"/>
      <c r="E69" s="494"/>
      <c r="F69" s="494"/>
      <c r="G69" s="494"/>
      <c r="H69" s="495"/>
    </row>
    <row r="70" spans="1:8" ht="10.199999999999999" customHeight="1">
      <c r="A70" s="496"/>
      <c r="B70" s="497"/>
      <c r="C70" s="497"/>
      <c r="D70" s="497"/>
      <c r="E70" s="497"/>
      <c r="F70" s="497"/>
      <c r="G70" s="497"/>
      <c r="H70" s="498"/>
    </row>
    <row r="71" spans="1:8" ht="10.199999999999999" customHeight="1">
      <c r="A71" s="496"/>
      <c r="B71" s="497"/>
      <c r="C71" s="497"/>
      <c r="D71" s="497"/>
      <c r="E71" s="497"/>
      <c r="F71" s="497"/>
      <c r="G71" s="497"/>
      <c r="H71" s="498"/>
    </row>
    <row r="72" spans="1:8" ht="10.199999999999999" customHeight="1">
      <c r="A72" s="499"/>
      <c r="B72" s="500"/>
      <c r="C72" s="500"/>
      <c r="D72" s="500"/>
      <c r="E72" s="500"/>
      <c r="F72" s="500"/>
      <c r="G72" s="500"/>
      <c r="H72" s="501"/>
    </row>
  </sheetData>
  <mergeCells count="30">
    <mergeCell ref="K15:K16"/>
    <mergeCell ref="L15:L16"/>
    <mergeCell ref="M15:M16"/>
    <mergeCell ref="N15:N16"/>
    <mergeCell ref="A41:C41"/>
    <mergeCell ref="A63:H63"/>
    <mergeCell ref="D35:E35"/>
    <mergeCell ref="A64:H64"/>
    <mergeCell ref="A59:H59"/>
    <mergeCell ref="A60:H60"/>
    <mergeCell ref="A42:C42"/>
    <mergeCell ref="A43:C43"/>
    <mergeCell ref="A44:C44"/>
    <mergeCell ref="A58:H58"/>
    <mergeCell ref="A65:H65"/>
    <mergeCell ref="A69:H72"/>
    <mergeCell ref="J15:J16"/>
    <mergeCell ref="D31:E31"/>
    <mergeCell ref="D32:E32"/>
    <mergeCell ref="D33:E33"/>
    <mergeCell ref="D34:E34"/>
    <mergeCell ref="A61:H61"/>
    <mergeCell ref="A16:B16"/>
    <mergeCell ref="A24:D24"/>
    <mergeCell ref="A25:F25"/>
    <mergeCell ref="A26:F26"/>
    <mergeCell ref="A45:C45"/>
    <mergeCell ref="A51:H54"/>
    <mergeCell ref="D36:E36"/>
    <mergeCell ref="A62:H62"/>
  </mergeCells>
  <hyperlinks>
    <hyperlink ref="G2" location="INDICE!A1" display="Índice" xr:uid="{B0DCE24C-3DD2-421A-83C3-3DF8122F04C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57485-4F94-4283-9775-E5C5559C2F38}">
  <dimension ref="A1:W54"/>
  <sheetViews>
    <sheetView showGridLines="0" zoomScaleNormal="100" workbookViewId="0">
      <selection activeCell="A28" sqref="A28"/>
    </sheetView>
  </sheetViews>
  <sheetFormatPr baseColWidth="10" defaultColWidth="8.6640625" defaultRowHeight="12"/>
  <cols>
    <col min="1" max="1" width="43.6640625" style="97" customWidth="1"/>
    <col min="2" max="2" width="15.33203125" style="97" customWidth="1"/>
    <col min="3" max="4" width="11.6640625" style="97" customWidth="1"/>
    <col min="5" max="5" width="13.5546875" style="97" customWidth="1"/>
    <col min="6" max="7" width="11.6640625" style="97" customWidth="1"/>
    <col min="8" max="8" width="11.6640625" style="15" customWidth="1"/>
    <col min="9" max="9" width="15.33203125" style="298" customWidth="1"/>
    <col min="10" max="11" width="11.6640625" style="298" customWidth="1"/>
    <col min="12" max="12" width="14.6640625" style="298" customWidth="1"/>
    <col min="13" max="13" width="11.6640625" style="298" customWidth="1"/>
    <col min="14" max="14" width="15.6640625" style="298" customWidth="1"/>
    <col min="15" max="16" width="11.6640625" style="298" customWidth="1"/>
    <col min="17" max="17" width="19.6640625" style="298" customWidth="1"/>
    <col min="18" max="19" width="11.6640625" style="298" customWidth="1"/>
    <col min="20" max="22" width="15.6640625" style="298" customWidth="1"/>
    <col min="23" max="23" width="17.44140625" style="298" customWidth="1"/>
    <col min="24" max="24" width="8.6640625" style="298"/>
    <col min="25" max="25" width="8.6640625" style="298" customWidth="1"/>
    <col min="26" max="256" width="8.6640625" style="298"/>
    <col min="257" max="257" width="43.6640625" style="298" customWidth="1"/>
    <col min="258" max="258" width="15.33203125" style="298" customWidth="1"/>
    <col min="259" max="260" width="11.6640625" style="298" customWidth="1"/>
    <col min="261" max="261" width="13.5546875" style="298" customWidth="1"/>
    <col min="262" max="264" width="11.6640625" style="298" customWidth="1"/>
    <col min="265" max="265" width="15.33203125" style="298" customWidth="1"/>
    <col min="266" max="267" width="11.6640625" style="298" customWidth="1"/>
    <col min="268" max="268" width="14.6640625" style="298" customWidth="1"/>
    <col min="269" max="269" width="11.6640625" style="298" customWidth="1"/>
    <col min="270" max="270" width="15.6640625" style="298" customWidth="1"/>
    <col min="271" max="275" width="11.6640625" style="298" customWidth="1"/>
    <col min="276" max="278" width="15.6640625" style="298" customWidth="1"/>
    <col min="279" max="279" width="17.44140625" style="298" customWidth="1"/>
    <col min="280" max="512" width="8.6640625" style="298"/>
    <col min="513" max="513" width="43.6640625" style="298" customWidth="1"/>
    <col min="514" max="514" width="15.33203125" style="298" customWidth="1"/>
    <col min="515" max="516" width="11.6640625" style="298" customWidth="1"/>
    <col min="517" max="517" width="13.5546875" style="298" customWidth="1"/>
    <col min="518" max="520" width="11.6640625" style="298" customWidth="1"/>
    <col min="521" max="521" width="15.33203125" style="298" customWidth="1"/>
    <col min="522" max="523" width="11.6640625" style="298" customWidth="1"/>
    <col min="524" max="524" width="14.6640625" style="298" customWidth="1"/>
    <col min="525" max="525" width="11.6640625" style="298" customWidth="1"/>
    <col min="526" max="526" width="15.6640625" style="298" customWidth="1"/>
    <col min="527" max="531" width="11.6640625" style="298" customWidth="1"/>
    <col min="532" max="534" width="15.6640625" style="298" customWidth="1"/>
    <col min="535" max="535" width="17.44140625" style="298" customWidth="1"/>
    <col min="536" max="768" width="8.6640625" style="298"/>
    <col min="769" max="769" width="43.6640625" style="298" customWidth="1"/>
    <col min="770" max="770" width="15.33203125" style="298" customWidth="1"/>
    <col min="771" max="772" width="11.6640625" style="298" customWidth="1"/>
    <col min="773" max="773" width="13.5546875" style="298" customWidth="1"/>
    <col min="774" max="776" width="11.6640625" style="298" customWidth="1"/>
    <col min="777" max="777" width="15.33203125" style="298" customWidth="1"/>
    <col min="778" max="779" width="11.6640625" style="298" customWidth="1"/>
    <col min="780" max="780" width="14.6640625" style="298" customWidth="1"/>
    <col min="781" max="781" width="11.6640625" style="298" customWidth="1"/>
    <col min="782" max="782" width="15.6640625" style="298" customWidth="1"/>
    <col min="783" max="787" width="11.6640625" style="298" customWidth="1"/>
    <col min="788" max="790" width="15.6640625" style="298" customWidth="1"/>
    <col min="791" max="791" width="17.44140625" style="298" customWidth="1"/>
    <col min="792" max="1024" width="8.6640625" style="298"/>
    <col min="1025" max="1025" width="43.6640625" style="298" customWidth="1"/>
    <col min="1026" max="1026" width="15.33203125" style="298" customWidth="1"/>
    <col min="1027" max="1028" width="11.6640625" style="298" customWidth="1"/>
    <col min="1029" max="1029" width="13.5546875" style="298" customWidth="1"/>
    <col min="1030" max="1032" width="11.6640625" style="298" customWidth="1"/>
    <col min="1033" max="1033" width="15.33203125" style="298" customWidth="1"/>
    <col min="1034" max="1035" width="11.6640625" style="298" customWidth="1"/>
    <col min="1036" max="1036" width="14.6640625" style="298" customWidth="1"/>
    <col min="1037" max="1037" width="11.6640625" style="298" customWidth="1"/>
    <col min="1038" max="1038" width="15.6640625" style="298" customWidth="1"/>
    <col min="1039" max="1043" width="11.6640625" style="298" customWidth="1"/>
    <col min="1044" max="1046" width="15.6640625" style="298" customWidth="1"/>
    <col min="1047" max="1047" width="17.44140625" style="298" customWidth="1"/>
    <col min="1048" max="1280" width="8.6640625" style="298"/>
    <col min="1281" max="1281" width="43.6640625" style="298" customWidth="1"/>
    <col min="1282" max="1282" width="15.33203125" style="298" customWidth="1"/>
    <col min="1283" max="1284" width="11.6640625" style="298" customWidth="1"/>
    <col min="1285" max="1285" width="13.5546875" style="298" customWidth="1"/>
    <col min="1286" max="1288" width="11.6640625" style="298" customWidth="1"/>
    <col min="1289" max="1289" width="15.33203125" style="298" customWidth="1"/>
    <col min="1290" max="1291" width="11.6640625" style="298" customWidth="1"/>
    <col min="1292" max="1292" width="14.6640625" style="298" customWidth="1"/>
    <col min="1293" max="1293" width="11.6640625" style="298" customWidth="1"/>
    <col min="1294" max="1294" width="15.6640625" style="298" customWidth="1"/>
    <col min="1295" max="1299" width="11.6640625" style="298" customWidth="1"/>
    <col min="1300" max="1302" width="15.6640625" style="298" customWidth="1"/>
    <col min="1303" max="1303" width="17.44140625" style="298" customWidth="1"/>
    <col min="1304" max="1536" width="8.6640625" style="298"/>
    <col min="1537" max="1537" width="43.6640625" style="298" customWidth="1"/>
    <col min="1538" max="1538" width="15.33203125" style="298" customWidth="1"/>
    <col min="1539" max="1540" width="11.6640625" style="298" customWidth="1"/>
    <col min="1541" max="1541" width="13.5546875" style="298" customWidth="1"/>
    <col min="1542" max="1544" width="11.6640625" style="298" customWidth="1"/>
    <col min="1545" max="1545" width="15.33203125" style="298" customWidth="1"/>
    <col min="1546" max="1547" width="11.6640625" style="298" customWidth="1"/>
    <col min="1548" max="1548" width="14.6640625" style="298" customWidth="1"/>
    <col min="1549" max="1549" width="11.6640625" style="298" customWidth="1"/>
    <col min="1550" max="1550" width="15.6640625" style="298" customWidth="1"/>
    <col min="1551" max="1555" width="11.6640625" style="298" customWidth="1"/>
    <col min="1556" max="1558" width="15.6640625" style="298" customWidth="1"/>
    <col min="1559" max="1559" width="17.44140625" style="298" customWidth="1"/>
    <col min="1560" max="1792" width="8.6640625" style="298"/>
    <col min="1793" max="1793" width="43.6640625" style="298" customWidth="1"/>
    <col min="1794" max="1794" width="15.33203125" style="298" customWidth="1"/>
    <col min="1795" max="1796" width="11.6640625" style="298" customWidth="1"/>
    <col min="1797" max="1797" width="13.5546875" style="298" customWidth="1"/>
    <col min="1798" max="1800" width="11.6640625" style="298" customWidth="1"/>
    <col min="1801" max="1801" width="15.33203125" style="298" customWidth="1"/>
    <col min="1802" max="1803" width="11.6640625" style="298" customWidth="1"/>
    <col min="1804" max="1804" width="14.6640625" style="298" customWidth="1"/>
    <col min="1805" max="1805" width="11.6640625" style="298" customWidth="1"/>
    <col min="1806" max="1806" width="15.6640625" style="298" customWidth="1"/>
    <col min="1807" max="1811" width="11.6640625" style="298" customWidth="1"/>
    <col min="1812" max="1814" width="15.6640625" style="298" customWidth="1"/>
    <col min="1815" max="1815" width="17.44140625" style="298" customWidth="1"/>
    <col min="1816" max="2048" width="8.6640625" style="298"/>
    <col min="2049" max="2049" width="43.6640625" style="298" customWidth="1"/>
    <col min="2050" max="2050" width="15.33203125" style="298" customWidth="1"/>
    <col min="2051" max="2052" width="11.6640625" style="298" customWidth="1"/>
    <col min="2053" max="2053" width="13.5546875" style="298" customWidth="1"/>
    <col min="2054" max="2056" width="11.6640625" style="298" customWidth="1"/>
    <col min="2057" max="2057" width="15.33203125" style="298" customWidth="1"/>
    <col min="2058" max="2059" width="11.6640625" style="298" customWidth="1"/>
    <col min="2060" max="2060" width="14.6640625" style="298" customWidth="1"/>
    <col min="2061" max="2061" width="11.6640625" style="298" customWidth="1"/>
    <col min="2062" max="2062" width="15.6640625" style="298" customWidth="1"/>
    <col min="2063" max="2067" width="11.6640625" style="298" customWidth="1"/>
    <col min="2068" max="2070" width="15.6640625" style="298" customWidth="1"/>
    <col min="2071" max="2071" width="17.44140625" style="298" customWidth="1"/>
    <col min="2072" max="2304" width="8.6640625" style="298"/>
    <col min="2305" max="2305" width="43.6640625" style="298" customWidth="1"/>
    <col min="2306" max="2306" width="15.33203125" style="298" customWidth="1"/>
    <col min="2307" max="2308" width="11.6640625" style="298" customWidth="1"/>
    <col min="2309" max="2309" width="13.5546875" style="298" customWidth="1"/>
    <col min="2310" max="2312" width="11.6640625" style="298" customWidth="1"/>
    <col min="2313" max="2313" width="15.33203125" style="298" customWidth="1"/>
    <col min="2314" max="2315" width="11.6640625" style="298" customWidth="1"/>
    <col min="2316" max="2316" width="14.6640625" style="298" customWidth="1"/>
    <col min="2317" max="2317" width="11.6640625" style="298" customWidth="1"/>
    <col min="2318" max="2318" width="15.6640625" style="298" customWidth="1"/>
    <col min="2319" max="2323" width="11.6640625" style="298" customWidth="1"/>
    <col min="2324" max="2326" width="15.6640625" style="298" customWidth="1"/>
    <col min="2327" max="2327" width="17.44140625" style="298" customWidth="1"/>
    <col min="2328" max="2560" width="8.6640625" style="298"/>
    <col min="2561" max="2561" width="43.6640625" style="298" customWidth="1"/>
    <col min="2562" max="2562" width="15.33203125" style="298" customWidth="1"/>
    <col min="2563" max="2564" width="11.6640625" style="298" customWidth="1"/>
    <col min="2565" max="2565" width="13.5546875" style="298" customWidth="1"/>
    <col min="2566" max="2568" width="11.6640625" style="298" customWidth="1"/>
    <col min="2569" max="2569" width="15.33203125" style="298" customWidth="1"/>
    <col min="2570" max="2571" width="11.6640625" style="298" customWidth="1"/>
    <col min="2572" max="2572" width="14.6640625" style="298" customWidth="1"/>
    <col min="2573" max="2573" width="11.6640625" style="298" customWidth="1"/>
    <col min="2574" max="2574" width="15.6640625" style="298" customWidth="1"/>
    <col min="2575" max="2579" width="11.6640625" style="298" customWidth="1"/>
    <col min="2580" max="2582" width="15.6640625" style="298" customWidth="1"/>
    <col min="2583" max="2583" width="17.44140625" style="298" customWidth="1"/>
    <col min="2584" max="2816" width="8.6640625" style="298"/>
    <col min="2817" max="2817" width="43.6640625" style="298" customWidth="1"/>
    <col min="2818" max="2818" width="15.33203125" style="298" customWidth="1"/>
    <col min="2819" max="2820" width="11.6640625" style="298" customWidth="1"/>
    <col min="2821" max="2821" width="13.5546875" style="298" customWidth="1"/>
    <col min="2822" max="2824" width="11.6640625" style="298" customWidth="1"/>
    <col min="2825" max="2825" width="15.33203125" style="298" customWidth="1"/>
    <col min="2826" max="2827" width="11.6640625" style="298" customWidth="1"/>
    <col min="2828" max="2828" width="14.6640625" style="298" customWidth="1"/>
    <col min="2829" max="2829" width="11.6640625" style="298" customWidth="1"/>
    <col min="2830" max="2830" width="15.6640625" style="298" customWidth="1"/>
    <col min="2831" max="2835" width="11.6640625" style="298" customWidth="1"/>
    <col min="2836" max="2838" width="15.6640625" style="298" customWidth="1"/>
    <col min="2839" max="2839" width="17.44140625" style="298" customWidth="1"/>
    <col min="2840" max="3072" width="8.6640625" style="298"/>
    <col min="3073" max="3073" width="43.6640625" style="298" customWidth="1"/>
    <col min="3074" max="3074" width="15.33203125" style="298" customWidth="1"/>
    <col min="3075" max="3076" width="11.6640625" style="298" customWidth="1"/>
    <col min="3077" max="3077" width="13.5546875" style="298" customWidth="1"/>
    <col min="3078" max="3080" width="11.6640625" style="298" customWidth="1"/>
    <col min="3081" max="3081" width="15.33203125" style="298" customWidth="1"/>
    <col min="3082" max="3083" width="11.6640625" style="298" customWidth="1"/>
    <col min="3084" max="3084" width="14.6640625" style="298" customWidth="1"/>
    <col min="3085" max="3085" width="11.6640625" style="298" customWidth="1"/>
    <col min="3086" max="3086" width="15.6640625" style="298" customWidth="1"/>
    <col min="3087" max="3091" width="11.6640625" style="298" customWidth="1"/>
    <col min="3092" max="3094" width="15.6640625" style="298" customWidth="1"/>
    <col min="3095" max="3095" width="17.44140625" style="298" customWidth="1"/>
    <col min="3096" max="3328" width="8.6640625" style="298"/>
    <col min="3329" max="3329" width="43.6640625" style="298" customWidth="1"/>
    <col min="3330" max="3330" width="15.33203125" style="298" customWidth="1"/>
    <col min="3331" max="3332" width="11.6640625" style="298" customWidth="1"/>
    <col min="3333" max="3333" width="13.5546875" style="298" customWidth="1"/>
    <col min="3334" max="3336" width="11.6640625" style="298" customWidth="1"/>
    <col min="3337" max="3337" width="15.33203125" style="298" customWidth="1"/>
    <col min="3338" max="3339" width="11.6640625" style="298" customWidth="1"/>
    <col min="3340" max="3340" width="14.6640625" style="298" customWidth="1"/>
    <col min="3341" max="3341" width="11.6640625" style="298" customWidth="1"/>
    <col min="3342" max="3342" width="15.6640625" style="298" customWidth="1"/>
    <col min="3343" max="3347" width="11.6640625" style="298" customWidth="1"/>
    <col min="3348" max="3350" width="15.6640625" style="298" customWidth="1"/>
    <col min="3351" max="3351" width="17.44140625" style="298" customWidth="1"/>
    <col min="3352" max="3584" width="8.6640625" style="298"/>
    <col min="3585" max="3585" width="43.6640625" style="298" customWidth="1"/>
    <col min="3586" max="3586" width="15.33203125" style="298" customWidth="1"/>
    <col min="3587" max="3588" width="11.6640625" style="298" customWidth="1"/>
    <col min="3589" max="3589" width="13.5546875" style="298" customWidth="1"/>
    <col min="3590" max="3592" width="11.6640625" style="298" customWidth="1"/>
    <col min="3593" max="3593" width="15.33203125" style="298" customWidth="1"/>
    <col min="3594" max="3595" width="11.6640625" style="298" customWidth="1"/>
    <col min="3596" max="3596" width="14.6640625" style="298" customWidth="1"/>
    <col min="3597" max="3597" width="11.6640625" style="298" customWidth="1"/>
    <col min="3598" max="3598" width="15.6640625" style="298" customWidth="1"/>
    <col min="3599" max="3603" width="11.6640625" style="298" customWidth="1"/>
    <col min="3604" max="3606" width="15.6640625" style="298" customWidth="1"/>
    <col min="3607" max="3607" width="17.44140625" style="298" customWidth="1"/>
    <col min="3608" max="3840" width="8.6640625" style="298"/>
    <col min="3841" max="3841" width="43.6640625" style="298" customWidth="1"/>
    <col min="3842" max="3842" width="15.33203125" style="298" customWidth="1"/>
    <col min="3843" max="3844" width="11.6640625" style="298" customWidth="1"/>
    <col min="3845" max="3845" width="13.5546875" style="298" customWidth="1"/>
    <col min="3846" max="3848" width="11.6640625" style="298" customWidth="1"/>
    <col min="3849" max="3849" width="15.33203125" style="298" customWidth="1"/>
    <col min="3850" max="3851" width="11.6640625" style="298" customWidth="1"/>
    <col min="3852" max="3852" width="14.6640625" style="298" customWidth="1"/>
    <col min="3853" max="3853" width="11.6640625" style="298" customWidth="1"/>
    <col min="3854" max="3854" width="15.6640625" style="298" customWidth="1"/>
    <col min="3855" max="3859" width="11.6640625" style="298" customWidth="1"/>
    <col min="3860" max="3862" width="15.6640625" style="298" customWidth="1"/>
    <col min="3863" max="3863" width="17.44140625" style="298" customWidth="1"/>
    <col min="3864" max="4096" width="8.6640625" style="298"/>
    <col min="4097" max="4097" width="43.6640625" style="298" customWidth="1"/>
    <col min="4098" max="4098" width="15.33203125" style="298" customWidth="1"/>
    <col min="4099" max="4100" width="11.6640625" style="298" customWidth="1"/>
    <col min="4101" max="4101" width="13.5546875" style="298" customWidth="1"/>
    <col min="4102" max="4104" width="11.6640625" style="298" customWidth="1"/>
    <col min="4105" max="4105" width="15.33203125" style="298" customWidth="1"/>
    <col min="4106" max="4107" width="11.6640625" style="298" customWidth="1"/>
    <col min="4108" max="4108" width="14.6640625" style="298" customWidth="1"/>
    <col min="4109" max="4109" width="11.6640625" style="298" customWidth="1"/>
    <col min="4110" max="4110" width="15.6640625" style="298" customWidth="1"/>
    <col min="4111" max="4115" width="11.6640625" style="298" customWidth="1"/>
    <col min="4116" max="4118" width="15.6640625" style="298" customWidth="1"/>
    <col min="4119" max="4119" width="17.44140625" style="298" customWidth="1"/>
    <col min="4120" max="4352" width="8.6640625" style="298"/>
    <col min="4353" max="4353" width="43.6640625" style="298" customWidth="1"/>
    <col min="4354" max="4354" width="15.33203125" style="298" customWidth="1"/>
    <col min="4355" max="4356" width="11.6640625" style="298" customWidth="1"/>
    <col min="4357" max="4357" width="13.5546875" style="298" customWidth="1"/>
    <col min="4358" max="4360" width="11.6640625" style="298" customWidth="1"/>
    <col min="4361" max="4361" width="15.33203125" style="298" customWidth="1"/>
    <col min="4362" max="4363" width="11.6640625" style="298" customWidth="1"/>
    <col min="4364" max="4364" width="14.6640625" style="298" customWidth="1"/>
    <col min="4365" max="4365" width="11.6640625" style="298" customWidth="1"/>
    <col min="4366" max="4366" width="15.6640625" style="298" customWidth="1"/>
    <col min="4367" max="4371" width="11.6640625" style="298" customWidth="1"/>
    <col min="4372" max="4374" width="15.6640625" style="298" customWidth="1"/>
    <col min="4375" max="4375" width="17.44140625" style="298" customWidth="1"/>
    <col min="4376" max="4608" width="8.6640625" style="298"/>
    <col min="4609" max="4609" width="43.6640625" style="298" customWidth="1"/>
    <col min="4610" max="4610" width="15.33203125" style="298" customWidth="1"/>
    <col min="4611" max="4612" width="11.6640625" style="298" customWidth="1"/>
    <col min="4613" max="4613" width="13.5546875" style="298" customWidth="1"/>
    <col min="4614" max="4616" width="11.6640625" style="298" customWidth="1"/>
    <col min="4617" max="4617" width="15.33203125" style="298" customWidth="1"/>
    <col min="4618" max="4619" width="11.6640625" style="298" customWidth="1"/>
    <col min="4620" max="4620" width="14.6640625" style="298" customWidth="1"/>
    <col min="4621" max="4621" width="11.6640625" style="298" customWidth="1"/>
    <col min="4622" max="4622" width="15.6640625" style="298" customWidth="1"/>
    <col min="4623" max="4627" width="11.6640625" style="298" customWidth="1"/>
    <col min="4628" max="4630" width="15.6640625" style="298" customWidth="1"/>
    <col min="4631" max="4631" width="17.44140625" style="298" customWidth="1"/>
    <col min="4632" max="4864" width="8.6640625" style="298"/>
    <col min="4865" max="4865" width="43.6640625" style="298" customWidth="1"/>
    <col min="4866" max="4866" width="15.33203125" style="298" customWidth="1"/>
    <col min="4867" max="4868" width="11.6640625" style="298" customWidth="1"/>
    <col min="4869" max="4869" width="13.5546875" style="298" customWidth="1"/>
    <col min="4870" max="4872" width="11.6640625" style="298" customWidth="1"/>
    <col min="4873" max="4873" width="15.33203125" style="298" customWidth="1"/>
    <col min="4874" max="4875" width="11.6640625" style="298" customWidth="1"/>
    <col min="4876" max="4876" width="14.6640625" style="298" customWidth="1"/>
    <col min="4877" max="4877" width="11.6640625" style="298" customWidth="1"/>
    <col min="4878" max="4878" width="15.6640625" style="298" customWidth="1"/>
    <col min="4879" max="4883" width="11.6640625" style="298" customWidth="1"/>
    <col min="4884" max="4886" width="15.6640625" style="298" customWidth="1"/>
    <col min="4887" max="4887" width="17.44140625" style="298" customWidth="1"/>
    <col min="4888" max="5120" width="8.6640625" style="298"/>
    <col min="5121" max="5121" width="43.6640625" style="298" customWidth="1"/>
    <col min="5122" max="5122" width="15.33203125" style="298" customWidth="1"/>
    <col min="5123" max="5124" width="11.6640625" style="298" customWidth="1"/>
    <col min="5125" max="5125" width="13.5546875" style="298" customWidth="1"/>
    <col min="5126" max="5128" width="11.6640625" style="298" customWidth="1"/>
    <col min="5129" max="5129" width="15.33203125" style="298" customWidth="1"/>
    <col min="5130" max="5131" width="11.6640625" style="298" customWidth="1"/>
    <col min="5132" max="5132" width="14.6640625" style="298" customWidth="1"/>
    <col min="5133" max="5133" width="11.6640625" style="298" customWidth="1"/>
    <col min="5134" max="5134" width="15.6640625" style="298" customWidth="1"/>
    <col min="5135" max="5139" width="11.6640625" style="298" customWidth="1"/>
    <col min="5140" max="5142" width="15.6640625" style="298" customWidth="1"/>
    <col min="5143" max="5143" width="17.44140625" style="298" customWidth="1"/>
    <col min="5144" max="5376" width="8.6640625" style="298"/>
    <col min="5377" max="5377" width="43.6640625" style="298" customWidth="1"/>
    <col min="5378" max="5378" width="15.33203125" style="298" customWidth="1"/>
    <col min="5379" max="5380" width="11.6640625" style="298" customWidth="1"/>
    <col min="5381" max="5381" width="13.5546875" style="298" customWidth="1"/>
    <col min="5382" max="5384" width="11.6640625" style="298" customWidth="1"/>
    <col min="5385" max="5385" width="15.33203125" style="298" customWidth="1"/>
    <col min="5386" max="5387" width="11.6640625" style="298" customWidth="1"/>
    <col min="5388" max="5388" width="14.6640625" style="298" customWidth="1"/>
    <col min="5389" max="5389" width="11.6640625" style="298" customWidth="1"/>
    <col min="5390" max="5390" width="15.6640625" style="298" customWidth="1"/>
    <col min="5391" max="5395" width="11.6640625" style="298" customWidth="1"/>
    <col min="5396" max="5398" width="15.6640625" style="298" customWidth="1"/>
    <col min="5399" max="5399" width="17.44140625" style="298" customWidth="1"/>
    <col min="5400" max="5632" width="8.6640625" style="298"/>
    <col min="5633" max="5633" width="43.6640625" style="298" customWidth="1"/>
    <col min="5634" max="5634" width="15.33203125" style="298" customWidth="1"/>
    <col min="5635" max="5636" width="11.6640625" style="298" customWidth="1"/>
    <col min="5637" max="5637" width="13.5546875" style="298" customWidth="1"/>
    <col min="5638" max="5640" width="11.6640625" style="298" customWidth="1"/>
    <col min="5641" max="5641" width="15.33203125" style="298" customWidth="1"/>
    <col min="5642" max="5643" width="11.6640625" style="298" customWidth="1"/>
    <col min="5644" max="5644" width="14.6640625" style="298" customWidth="1"/>
    <col min="5645" max="5645" width="11.6640625" style="298" customWidth="1"/>
    <col min="5646" max="5646" width="15.6640625" style="298" customWidth="1"/>
    <col min="5647" max="5651" width="11.6640625" style="298" customWidth="1"/>
    <col min="5652" max="5654" width="15.6640625" style="298" customWidth="1"/>
    <col min="5655" max="5655" width="17.44140625" style="298" customWidth="1"/>
    <col min="5656" max="5888" width="8.6640625" style="298"/>
    <col min="5889" max="5889" width="43.6640625" style="298" customWidth="1"/>
    <col min="5890" max="5890" width="15.33203125" style="298" customWidth="1"/>
    <col min="5891" max="5892" width="11.6640625" style="298" customWidth="1"/>
    <col min="5893" max="5893" width="13.5546875" style="298" customWidth="1"/>
    <col min="5894" max="5896" width="11.6640625" style="298" customWidth="1"/>
    <col min="5897" max="5897" width="15.33203125" style="298" customWidth="1"/>
    <col min="5898" max="5899" width="11.6640625" style="298" customWidth="1"/>
    <col min="5900" max="5900" width="14.6640625" style="298" customWidth="1"/>
    <col min="5901" max="5901" width="11.6640625" style="298" customWidth="1"/>
    <col min="5902" max="5902" width="15.6640625" style="298" customWidth="1"/>
    <col min="5903" max="5907" width="11.6640625" style="298" customWidth="1"/>
    <col min="5908" max="5910" width="15.6640625" style="298" customWidth="1"/>
    <col min="5911" max="5911" width="17.44140625" style="298" customWidth="1"/>
    <col min="5912" max="6144" width="8.6640625" style="298"/>
    <col min="6145" max="6145" width="43.6640625" style="298" customWidth="1"/>
    <col min="6146" max="6146" width="15.33203125" style="298" customWidth="1"/>
    <col min="6147" max="6148" width="11.6640625" style="298" customWidth="1"/>
    <col min="6149" max="6149" width="13.5546875" style="298" customWidth="1"/>
    <col min="6150" max="6152" width="11.6640625" style="298" customWidth="1"/>
    <col min="6153" max="6153" width="15.33203125" style="298" customWidth="1"/>
    <col min="6154" max="6155" width="11.6640625" style="298" customWidth="1"/>
    <col min="6156" max="6156" width="14.6640625" style="298" customWidth="1"/>
    <col min="6157" max="6157" width="11.6640625" style="298" customWidth="1"/>
    <col min="6158" max="6158" width="15.6640625" style="298" customWidth="1"/>
    <col min="6159" max="6163" width="11.6640625" style="298" customWidth="1"/>
    <col min="6164" max="6166" width="15.6640625" style="298" customWidth="1"/>
    <col min="6167" max="6167" width="17.44140625" style="298" customWidth="1"/>
    <col min="6168" max="6400" width="8.6640625" style="298"/>
    <col min="6401" max="6401" width="43.6640625" style="298" customWidth="1"/>
    <col min="6402" max="6402" width="15.33203125" style="298" customWidth="1"/>
    <col min="6403" max="6404" width="11.6640625" style="298" customWidth="1"/>
    <col min="6405" max="6405" width="13.5546875" style="298" customWidth="1"/>
    <col min="6406" max="6408" width="11.6640625" style="298" customWidth="1"/>
    <col min="6409" max="6409" width="15.33203125" style="298" customWidth="1"/>
    <col min="6410" max="6411" width="11.6640625" style="298" customWidth="1"/>
    <col min="6412" max="6412" width="14.6640625" style="298" customWidth="1"/>
    <col min="6413" max="6413" width="11.6640625" style="298" customWidth="1"/>
    <col min="6414" max="6414" width="15.6640625" style="298" customWidth="1"/>
    <col min="6415" max="6419" width="11.6640625" style="298" customWidth="1"/>
    <col min="6420" max="6422" width="15.6640625" style="298" customWidth="1"/>
    <col min="6423" max="6423" width="17.44140625" style="298" customWidth="1"/>
    <col min="6424" max="6656" width="8.6640625" style="298"/>
    <col min="6657" max="6657" width="43.6640625" style="298" customWidth="1"/>
    <col min="6658" max="6658" width="15.33203125" style="298" customWidth="1"/>
    <col min="6659" max="6660" width="11.6640625" style="298" customWidth="1"/>
    <col min="6661" max="6661" width="13.5546875" style="298" customWidth="1"/>
    <col min="6662" max="6664" width="11.6640625" style="298" customWidth="1"/>
    <col min="6665" max="6665" width="15.33203125" style="298" customWidth="1"/>
    <col min="6666" max="6667" width="11.6640625" style="298" customWidth="1"/>
    <col min="6668" max="6668" width="14.6640625" style="298" customWidth="1"/>
    <col min="6669" max="6669" width="11.6640625" style="298" customWidth="1"/>
    <col min="6670" max="6670" width="15.6640625" style="298" customWidth="1"/>
    <col min="6671" max="6675" width="11.6640625" style="298" customWidth="1"/>
    <col min="6676" max="6678" width="15.6640625" style="298" customWidth="1"/>
    <col min="6679" max="6679" width="17.44140625" style="298" customWidth="1"/>
    <col min="6680" max="6912" width="8.6640625" style="298"/>
    <col min="6913" max="6913" width="43.6640625" style="298" customWidth="1"/>
    <col min="6914" max="6914" width="15.33203125" style="298" customWidth="1"/>
    <col min="6915" max="6916" width="11.6640625" style="298" customWidth="1"/>
    <col min="6917" max="6917" width="13.5546875" style="298" customWidth="1"/>
    <col min="6918" max="6920" width="11.6640625" style="298" customWidth="1"/>
    <col min="6921" max="6921" width="15.33203125" style="298" customWidth="1"/>
    <col min="6922" max="6923" width="11.6640625" style="298" customWidth="1"/>
    <col min="6924" max="6924" width="14.6640625" style="298" customWidth="1"/>
    <col min="6925" max="6925" width="11.6640625" style="298" customWidth="1"/>
    <col min="6926" max="6926" width="15.6640625" style="298" customWidth="1"/>
    <col min="6927" max="6931" width="11.6640625" style="298" customWidth="1"/>
    <col min="6932" max="6934" width="15.6640625" style="298" customWidth="1"/>
    <col min="6935" max="6935" width="17.44140625" style="298" customWidth="1"/>
    <col min="6936" max="7168" width="8.6640625" style="298"/>
    <col min="7169" max="7169" width="43.6640625" style="298" customWidth="1"/>
    <col min="7170" max="7170" width="15.33203125" style="298" customWidth="1"/>
    <col min="7171" max="7172" width="11.6640625" style="298" customWidth="1"/>
    <col min="7173" max="7173" width="13.5546875" style="298" customWidth="1"/>
    <col min="7174" max="7176" width="11.6640625" style="298" customWidth="1"/>
    <col min="7177" max="7177" width="15.33203125" style="298" customWidth="1"/>
    <col min="7178" max="7179" width="11.6640625" style="298" customWidth="1"/>
    <col min="7180" max="7180" width="14.6640625" style="298" customWidth="1"/>
    <col min="7181" max="7181" width="11.6640625" style="298" customWidth="1"/>
    <col min="7182" max="7182" width="15.6640625" style="298" customWidth="1"/>
    <col min="7183" max="7187" width="11.6640625" style="298" customWidth="1"/>
    <col min="7188" max="7190" width="15.6640625" style="298" customWidth="1"/>
    <col min="7191" max="7191" width="17.44140625" style="298" customWidth="1"/>
    <col min="7192" max="7424" width="8.6640625" style="298"/>
    <col min="7425" max="7425" width="43.6640625" style="298" customWidth="1"/>
    <col min="7426" max="7426" width="15.33203125" style="298" customWidth="1"/>
    <col min="7427" max="7428" width="11.6640625" style="298" customWidth="1"/>
    <col min="7429" max="7429" width="13.5546875" style="298" customWidth="1"/>
    <col min="7430" max="7432" width="11.6640625" style="298" customWidth="1"/>
    <col min="7433" max="7433" width="15.33203125" style="298" customWidth="1"/>
    <col min="7434" max="7435" width="11.6640625" style="298" customWidth="1"/>
    <col min="7436" max="7436" width="14.6640625" style="298" customWidth="1"/>
    <col min="7437" max="7437" width="11.6640625" style="298" customWidth="1"/>
    <col min="7438" max="7438" width="15.6640625" style="298" customWidth="1"/>
    <col min="7439" max="7443" width="11.6640625" style="298" customWidth="1"/>
    <col min="7444" max="7446" width="15.6640625" style="298" customWidth="1"/>
    <col min="7447" max="7447" width="17.44140625" style="298" customWidth="1"/>
    <col min="7448" max="7680" width="8.6640625" style="298"/>
    <col min="7681" max="7681" width="43.6640625" style="298" customWidth="1"/>
    <col min="7682" max="7682" width="15.33203125" style="298" customWidth="1"/>
    <col min="7683" max="7684" width="11.6640625" style="298" customWidth="1"/>
    <col min="7685" max="7685" width="13.5546875" style="298" customWidth="1"/>
    <col min="7686" max="7688" width="11.6640625" style="298" customWidth="1"/>
    <col min="7689" max="7689" width="15.33203125" style="298" customWidth="1"/>
    <col min="7690" max="7691" width="11.6640625" style="298" customWidth="1"/>
    <col min="7692" max="7692" width="14.6640625" style="298" customWidth="1"/>
    <col min="7693" max="7693" width="11.6640625" style="298" customWidth="1"/>
    <col min="7694" max="7694" width="15.6640625" style="298" customWidth="1"/>
    <col min="7695" max="7699" width="11.6640625" style="298" customWidth="1"/>
    <col min="7700" max="7702" width="15.6640625" style="298" customWidth="1"/>
    <col min="7703" max="7703" width="17.44140625" style="298" customWidth="1"/>
    <col min="7704" max="7936" width="8.6640625" style="298"/>
    <col min="7937" max="7937" width="43.6640625" style="298" customWidth="1"/>
    <col min="7938" max="7938" width="15.33203125" style="298" customWidth="1"/>
    <col min="7939" max="7940" width="11.6640625" style="298" customWidth="1"/>
    <col min="7941" max="7941" width="13.5546875" style="298" customWidth="1"/>
    <col min="7942" max="7944" width="11.6640625" style="298" customWidth="1"/>
    <col min="7945" max="7945" width="15.33203125" style="298" customWidth="1"/>
    <col min="7946" max="7947" width="11.6640625" style="298" customWidth="1"/>
    <col min="7948" max="7948" width="14.6640625" style="298" customWidth="1"/>
    <col min="7949" max="7949" width="11.6640625" style="298" customWidth="1"/>
    <col min="7950" max="7950" width="15.6640625" style="298" customWidth="1"/>
    <col min="7951" max="7955" width="11.6640625" style="298" customWidth="1"/>
    <col min="7956" max="7958" width="15.6640625" style="298" customWidth="1"/>
    <col min="7959" max="7959" width="17.44140625" style="298" customWidth="1"/>
    <col min="7960" max="8192" width="8.6640625" style="298"/>
    <col min="8193" max="8193" width="43.6640625" style="298" customWidth="1"/>
    <col min="8194" max="8194" width="15.33203125" style="298" customWidth="1"/>
    <col min="8195" max="8196" width="11.6640625" style="298" customWidth="1"/>
    <col min="8197" max="8197" width="13.5546875" style="298" customWidth="1"/>
    <col min="8198" max="8200" width="11.6640625" style="298" customWidth="1"/>
    <col min="8201" max="8201" width="15.33203125" style="298" customWidth="1"/>
    <col min="8202" max="8203" width="11.6640625" style="298" customWidth="1"/>
    <col min="8204" max="8204" width="14.6640625" style="298" customWidth="1"/>
    <col min="8205" max="8205" width="11.6640625" style="298" customWidth="1"/>
    <col min="8206" max="8206" width="15.6640625" style="298" customWidth="1"/>
    <col min="8207" max="8211" width="11.6640625" style="298" customWidth="1"/>
    <col min="8212" max="8214" width="15.6640625" style="298" customWidth="1"/>
    <col min="8215" max="8215" width="17.44140625" style="298" customWidth="1"/>
    <col min="8216" max="8448" width="8.6640625" style="298"/>
    <col min="8449" max="8449" width="43.6640625" style="298" customWidth="1"/>
    <col min="8450" max="8450" width="15.33203125" style="298" customWidth="1"/>
    <col min="8451" max="8452" width="11.6640625" style="298" customWidth="1"/>
    <col min="8453" max="8453" width="13.5546875" style="298" customWidth="1"/>
    <col min="8454" max="8456" width="11.6640625" style="298" customWidth="1"/>
    <col min="8457" max="8457" width="15.33203125" style="298" customWidth="1"/>
    <col min="8458" max="8459" width="11.6640625" style="298" customWidth="1"/>
    <col min="8460" max="8460" width="14.6640625" style="298" customWidth="1"/>
    <col min="8461" max="8461" width="11.6640625" style="298" customWidth="1"/>
    <col min="8462" max="8462" width="15.6640625" style="298" customWidth="1"/>
    <col min="8463" max="8467" width="11.6640625" style="298" customWidth="1"/>
    <col min="8468" max="8470" width="15.6640625" style="298" customWidth="1"/>
    <col min="8471" max="8471" width="17.44140625" style="298" customWidth="1"/>
    <col min="8472" max="8704" width="8.6640625" style="298"/>
    <col min="8705" max="8705" width="43.6640625" style="298" customWidth="1"/>
    <col min="8706" max="8706" width="15.33203125" style="298" customWidth="1"/>
    <col min="8707" max="8708" width="11.6640625" style="298" customWidth="1"/>
    <col min="8709" max="8709" width="13.5546875" style="298" customWidth="1"/>
    <col min="8710" max="8712" width="11.6640625" style="298" customWidth="1"/>
    <col min="8713" max="8713" width="15.33203125" style="298" customWidth="1"/>
    <col min="8714" max="8715" width="11.6640625" style="298" customWidth="1"/>
    <col min="8716" max="8716" width="14.6640625" style="298" customWidth="1"/>
    <col min="8717" max="8717" width="11.6640625" style="298" customWidth="1"/>
    <col min="8718" max="8718" width="15.6640625" style="298" customWidth="1"/>
    <col min="8719" max="8723" width="11.6640625" style="298" customWidth="1"/>
    <col min="8724" max="8726" width="15.6640625" style="298" customWidth="1"/>
    <col min="8727" max="8727" width="17.44140625" style="298" customWidth="1"/>
    <col min="8728" max="8960" width="8.6640625" style="298"/>
    <col min="8961" max="8961" width="43.6640625" style="298" customWidth="1"/>
    <col min="8962" max="8962" width="15.33203125" style="298" customWidth="1"/>
    <col min="8963" max="8964" width="11.6640625" style="298" customWidth="1"/>
    <col min="8965" max="8965" width="13.5546875" style="298" customWidth="1"/>
    <col min="8966" max="8968" width="11.6640625" style="298" customWidth="1"/>
    <col min="8969" max="8969" width="15.33203125" style="298" customWidth="1"/>
    <col min="8970" max="8971" width="11.6640625" style="298" customWidth="1"/>
    <col min="8972" max="8972" width="14.6640625" style="298" customWidth="1"/>
    <col min="8973" max="8973" width="11.6640625" style="298" customWidth="1"/>
    <col min="8974" max="8974" width="15.6640625" style="298" customWidth="1"/>
    <col min="8975" max="8979" width="11.6640625" style="298" customWidth="1"/>
    <col min="8980" max="8982" width="15.6640625" style="298" customWidth="1"/>
    <col min="8983" max="8983" width="17.44140625" style="298" customWidth="1"/>
    <col min="8984" max="9216" width="8.6640625" style="298"/>
    <col min="9217" max="9217" width="43.6640625" style="298" customWidth="1"/>
    <col min="9218" max="9218" width="15.33203125" style="298" customWidth="1"/>
    <col min="9219" max="9220" width="11.6640625" style="298" customWidth="1"/>
    <col min="9221" max="9221" width="13.5546875" style="298" customWidth="1"/>
    <col min="9222" max="9224" width="11.6640625" style="298" customWidth="1"/>
    <col min="9225" max="9225" width="15.33203125" style="298" customWidth="1"/>
    <col min="9226" max="9227" width="11.6640625" style="298" customWidth="1"/>
    <col min="9228" max="9228" width="14.6640625" style="298" customWidth="1"/>
    <col min="9229" max="9229" width="11.6640625" style="298" customWidth="1"/>
    <col min="9230" max="9230" width="15.6640625" style="298" customWidth="1"/>
    <col min="9231" max="9235" width="11.6640625" style="298" customWidth="1"/>
    <col min="9236" max="9238" width="15.6640625" style="298" customWidth="1"/>
    <col min="9239" max="9239" width="17.44140625" style="298" customWidth="1"/>
    <col min="9240" max="9472" width="8.6640625" style="298"/>
    <col min="9473" max="9473" width="43.6640625" style="298" customWidth="1"/>
    <col min="9474" max="9474" width="15.33203125" style="298" customWidth="1"/>
    <col min="9475" max="9476" width="11.6640625" style="298" customWidth="1"/>
    <col min="9477" max="9477" width="13.5546875" style="298" customWidth="1"/>
    <col min="9478" max="9480" width="11.6640625" style="298" customWidth="1"/>
    <col min="9481" max="9481" width="15.33203125" style="298" customWidth="1"/>
    <col min="9482" max="9483" width="11.6640625" style="298" customWidth="1"/>
    <col min="9484" max="9484" width="14.6640625" style="298" customWidth="1"/>
    <col min="9485" max="9485" width="11.6640625" style="298" customWidth="1"/>
    <col min="9486" max="9486" width="15.6640625" style="298" customWidth="1"/>
    <col min="9487" max="9491" width="11.6640625" style="298" customWidth="1"/>
    <col min="9492" max="9494" width="15.6640625" style="298" customWidth="1"/>
    <col min="9495" max="9495" width="17.44140625" style="298" customWidth="1"/>
    <col min="9496" max="9728" width="8.6640625" style="298"/>
    <col min="9729" max="9729" width="43.6640625" style="298" customWidth="1"/>
    <col min="9730" max="9730" width="15.33203125" style="298" customWidth="1"/>
    <col min="9731" max="9732" width="11.6640625" style="298" customWidth="1"/>
    <col min="9733" max="9733" width="13.5546875" style="298" customWidth="1"/>
    <col min="9734" max="9736" width="11.6640625" style="298" customWidth="1"/>
    <col min="9737" max="9737" width="15.33203125" style="298" customWidth="1"/>
    <col min="9738" max="9739" width="11.6640625" style="298" customWidth="1"/>
    <col min="9740" max="9740" width="14.6640625" style="298" customWidth="1"/>
    <col min="9741" max="9741" width="11.6640625" style="298" customWidth="1"/>
    <col min="9742" max="9742" width="15.6640625" style="298" customWidth="1"/>
    <col min="9743" max="9747" width="11.6640625" style="298" customWidth="1"/>
    <col min="9748" max="9750" width="15.6640625" style="298" customWidth="1"/>
    <col min="9751" max="9751" width="17.44140625" style="298" customWidth="1"/>
    <col min="9752" max="9984" width="8.6640625" style="298"/>
    <col min="9985" max="9985" width="43.6640625" style="298" customWidth="1"/>
    <col min="9986" max="9986" width="15.33203125" style="298" customWidth="1"/>
    <col min="9987" max="9988" width="11.6640625" style="298" customWidth="1"/>
    <col min="9989" max="9989" width="13.5546875" style="298" customWidth="1"/>
    <col min="9990" max="9992" width="11.6640625" style="298" customWidth="1"/>
    <col min="9993" max="9993" width="15.33203125" style="298" customWidth="1"/>
    <col min="9994" max="9995" width="11.6640625" style="298" customWidth="1"/>
    <col min="9996" max="9996" width="14.6640625" style="298" customWidth="1"/>
    <col min="9997" max="9997" width="11.6640625" style="298" customWidth="1"/>
    <col min="9998" max="9998" width="15.6640625" style="298" customWidth="1"/>
    <col min="9999" max="10003" width="11.6640625" style="298" customWidth="1"/>
    <col min="10004" max="10006" width="15.6640625" style="298" customWidth="1"/>
    <col min="10007" max="10007" width="17.44140625" style="298" customWidth="1"/>
    <col min="10008" max="10240" width="8.6640625" style="298"/>
    <col min="10241" max="10241" width="43.6640625" style="298" customWidth="1"/>
    <col min="10242" max="10242" width="15.33203125" style="298" customWidth="1"/>
    <col min="10243" max="10244" width="11.6640625" style="298" customWidth="1"/>
    <col min="10245" max="10245" width="13.5546875" style="298" customWidth="1"/>
    <col min="10246" max="10248" width="11.6640625" style="298" customWidth="1"/>
    <col min="10249" max="10249" width="15.33203125" style="298" customWidth="1"/>
    <col min="10250" max="10251" width="11.6640625" style="298" customWidth="1"/>
    <col min="10252" max="10252" width="14.6640625" style="298" customWidth="1"/>
    <col min="10253" max="10253" width="11.6640625" style="298" customWidth="1"/>
    <col min="10254" max="10254" width="15.6640625" style="298" customWidth="1"/>
    <col min="10255" max="10259" width="11.6640625" style="298" customWidth="1"/>
    <col min="10260" max="10262" width="15.6640625" style="298" customWidth="1"/>
    <col min="10263" max="10263" width="17.44140625" style="298" customWidth="1"/>
    <col min="10264" max="10496" width="8.6640625" style="298"/>
    <col min="10497" max="10497" width="43.6640625" style="298" customWidth="1"/>
    <col min="10498" max="10498" width="15.33203125" style="298" customWidth="1"/>
    <col min="10499" max="10500" width="11.6640625" style="298" customWidth="1"/>
    <col min="10501" max="10501" width="13.5546875" style="298" customWidth="1"/>
    <col min="10502" max="10504" width="11.6640625" style="298" customWidth="1"/>
    <col min="10505" max="10505" width="15.33203125" style="298" customWidth="1"/>
    <col min="10506" max="10507" width="11.6640625" style="298" customWidth="1"/>
    <col min="10508" max="10508" width="14.6640625" style="298" customWidth="1"/>
    <col min="10509" max="10509" width="11.6640625" style="298" customWidth="1"/>
    <col min="10510" max="10510" width="15.6640625" style="298" customWidth="1"/>
    <col min="10511" max="10515" width="11.6640625" style="298" customWidth="1"/>
    <col min="10516" max="10518" width="15.6640625" style="298" customWidth="1"/>
    <col min="10519" max="10519" width="17.44140625" style="298" customWidth="1"/>
    <col min="10520" max="10752" width="8.6640625" style="298"/>
    <col min="10753" max="10753" width="43.6640625" style="298" customWidth="1"/>
    <col min="10754" max="10754" width="15.33203125" style="298" customWidth="1"/>
    <col min="10755" max="10756" width="11.6640625" style="298" customWidth="1"/>
    <col min="10757" max="10757" width="13.5546875" style="298" customWidth="1"/>
    <col min="10758" max="10760" width="11.6640625" style="298" customWidth="1"/>
    <col min="10761" max="10761" width="15.33203125" style="298" customWidth="1"/>
    <col min="10762" max="10763" width="11.6640625" style="298" customWidth="1"/>
    <col min="10764" max="10764" width="14.6640625" style="298" customWidth="1"/>
    <col min="10765" max="10765" width="11.6640625" style="298" customWidth="1"/>
    <col min="10766" max="10766" width="15.6640625" style="298" customWidth="1"/>
    <col min="10767" max="10771" width="11.6640625" style="298" customWidth="1"/>
    <col min="10772" max="10774" width="15.6640625" style="298" customWidth="1"/>
    <col min="10775" max="10775" width="17.44140625" style="298" customWidth="1"/>
    <col min="10776" max="11008" width="8.6640625" style="298"/>
    <col min="11009" max="11009" width="43.6640625" style="298" customWidth="1"/>
    <col min="11010" max="11010" width="15.33203125" style="298" customWidth="1"/>
    <col min="11011" max="11012" width="11.6640625" style="298" customWidth="1"/>
    <col min="11013" max="11013" width="13.5546875" style="298" customWidth="1"/>
    <col min="11014" max="11016" width="11.6640625" style="298" customWidth="1"/>
    <col min="11017" max="11017" width="15.33203125" style="298" customWidth="1"/>
    <col min="11018" max="11019" width="11.6640625" style="298" customWidth="1"/>
    <col min="11020" max="11020" width="14.6640625" style="298" customWidth="1"/>
    <col min="11021" max="11021" width="11.6640625" style="298" customWidth="1"/>
    <col min="11022" max="11022" width="15.6640625" style="298" customWidth="1"/>
    <col min="11023" max="11027" width="11.6640625" style="298" customWidth="1"/>
    <col min="11028" max="11030" width="15.6640625" style="298" customWidth="1"/>
    <col min="11031" max="11031" width="17.44140625" style="298" customWidth="1"/>
    <col min="11032" max="11264" width="8.6640625" style="298"/>
    <col min="11265" max="11265" width="43.6640625" style="298" customWidth="1"/>
    <col min="11266" max="11266" width="15.33203125" style="298" customWidth="1"/>
    <col min="11267" max="11268" width="11.6640625" style="298" customWidth="1"/>
    <col min="11269" max="11269" width="13.5546875" style="298" customWidth="1"/>
    <col min="11270" max="11272" width="11.6640625" style="298" customWidth="1"/>
    <col min="11273" max="11273" width="15.33203125" style="298" customWidth="1"/>
    <col min="11274" max="11275" width="11.6640625" style="298" customWidth="1"/>
    <col min="11276" max="11276" width="14.6640625" style="298" customWidth="1"/>
    <col min="11277" max="11277" width="11.6640625" style="298" customWidth="1"/>
    <col min="11278" max="11278" width="15.6640625" style="298" customWidth="1"/>
    <col min="11279" max="11283" width="11.6640625" style="298" customWidth="1"/>
    <col min="11284" max="11286" width="15.6640625" style="298" customWidth="1"/>
    <col min="11287" max="11287" width="17.44140625" style="298" customWidth="1"/>
    <col min="11288" max="11520" width="8.6640625" style="298"/>
    <col min="11521" max="11521" width="43.6640625" style="298" customWidth="1"/>
    <col min="11522" max="11522" width="15.33203125" style="298" customWidth="1"/>
    <col min="11523" max="11524" width="11.6640625" style="298" customWidth="1"/>
    <col min="11525" max="11525" width="13.5546875" style="298" customWidth="1"/>
    <col min="11526" max="11528" width="11.6640625" style="298" customWidth="1"/>
    <col min="11529" max="11529" width="15.33203125" style="298" customWidth="1"/>
    <col min="11530" max="11531" width="11.6640625" style="298" customWidth="1"/>
    <col min="11532" max="11532" width="14.6640625" style="298" customWidth="1"/>
    <col min="11533" max="11533" width="11.6640625" style="298" customWidth="1"/>
    <col min="11534" max="11534" width="15.6640625" style="298" customWidth="1"/>
    <col min="11535" max="11539" width="11.6640625" style="298" customWidth="1"/>
    <col min="11540" max="11542" width="15.6640625" style="298" customWidth="1"/>
    <col min="11543" max="11543" width="17.44140625" style="298" customWidth="1"/>
    <col min="11544" max="11776" width="8.6640625" style="298"/>
    <col min="11777" max="11777" width="43.6640625" style="298" customWidth="1"/>
    <col min="11778" max="11778" width="15.33203125" style="298" customWidth="1"/>
    <col min="11779" max="11780" width="11.6640625" style="298" customWidth="1"/>
    <col min="11781" max="11781" width="13.5546875" style="298" customWidth="1"/>
    <col min="11782" max="11784" width="11.6640625" style="298" customWidth="1"/>
    <col min="11785" max="11785" width="15.33203125" style="298" customWidth="1"/>
    <col min="11786" max="11787" width="11.6640625" style="298" customWidth="1"/>
    <col min="11788" max="11788" width="14.6640625" style="298" customWidth="1"/>
    <col min="11789" max="11789" width="11.6640625" style="298" customWidth="1"/>
    <col min="11790" max="11790" width="15.6640625" style="298" customWidth="1"/>
    <col min="11791" max="11795" width="11.6640625" style="298" customWidth="1"/>
    <col min="11796" max="11798" width="15.6640625" style="298" customWidth="1"/>
    <col min="11799" max="11799" width="17.44140625" style="298" customWidth="1"/>
    <col min="11800" max="12032" width="8.6640625" style="298"/>
    <col min="12033" max="12033" width="43.6640625" style="298" customWidth="1"/>
    <col min="12034" max="12034" width="15.33203125" style="298" customWidth="1"/>
    <col min="12035" max="12036" width="11.6640625" style="298" customWidth="1"/>
    <col min="12037" max="12037" width="13.5546875" style="298" customWidth="1"/>
    <col min="12038" max="12040" width="11.6640625" style="298" customWidth="1"/>
    <col min="12041" max="12041" width="15.33203125" style="298" customWidth="1"/>
    <col min="12042" max="12043" width="11.6640625" style="298" customWidth="1"/>
    <col min="12044" max="12044" width="14.6640625" style="298" customWidth="1"/>
    <col min="12045" max="12045" width="11.6640625" style="298" customWidth="1"/>
    <col min="12046" max="12046" width="15.6640625" style="298" customWidth="1"/>
    <col min="12047" max="12051" width="11.6640625" style="298" customWidth="1"/>
    <col min="12052" max="12054" width="15.6640625" style="298" customWidth="1"/>
    <col min="12055" max="12055" width="17.44140625" style="298" customWidth="1"/>
    <col min="12056" max="12288" width="8.6640625" style="298"/>
    <col min="12289" max="12289" width="43.6640625" style="298" customWidth="1"/>
    <col min="12290" max="12290" width="15.33203125" style="298" customWidth="1"/>
    <col min="12291" max="12292" width="11.6640625" style="298" customWidth="1"/>
    <col min="12293" max="12293" width="13.5546875" style="298" customWidth="1"/>
    <col min="12294" max="12296" width="11.6640625" style="298" customWidth="1"/>
    <col min="12297" max="12297" width="15.33203125" style="298" customWidth="1"/>
    <col min="12298" max="12299" width="11.6640625" style="298" customWidth="1"/>
    <col min="12300" max="12300" width="14.6640625" style="298" customWidth="1"/>
    <col min="12301" max="12301" width="11.6640625" style="298" customWidth="1"/>
    <col min="12302" max="12302" width="15.6640625" style="298" customWidth="1"/>
    <col min="12303" max="12307" width="11.6640625" style="298" customWidth="1"/>
    <col min="12308" max="12310" width="15.6640625" style="298" customWidth="1"/>
    <col min="12311" max="12311" width="17.44140625" style="298" customWidth="1"/>
    <col min="12312" max="12544" width="8.6640625" style="298"/>
    <col min="12545" max="12545" width="43.6640625" style="298" customWidth="1"/>
    <col min="12546" max="12546" width="15.33203125" style="298" customWidth="1"/>
    <col min="12547" max="12548" width="11.6640625" style="298" customWidth="1"/>
    <col min="12549" max="12549" width="13.5546875" style="298" customWidth="1"/>
    <col min="12550" max="12552" width="11.6640625" style="298" customWidth="1"/>
    <col min="12553" max="12553" width="15.33203125" style="298" customWidth="1"/>
    <col min="12554" max="12555" width="11.6640625" style="298" customWidth="1"/>
    <col min="12556" max="12556" width="14.6640625" style="298" customWidth="1"/>
    <col min="12557" max="12557" width="11.6640625" style="298" customWidth="1"/>
    <col min="12558" max="12558" width="15.6640625" style="298" customWidth="1"/>
    <col min="12559" max="12563" width="11.6640625" style="298" customWidth="1"/>
    <col min="12564" max="12566" width="15.6640625" style="298" customWidth="1"/>
    <col min="12567" max="12567" width="17.44140625" style="298" customWidth="1"/>
    <col min="12568" max="12800" width="8.6640625" style="298"/>
    <col min="12801" max="12801" width="43.6640625" style="298" customWidth="1"/>
    <col min="12802" max="12802" width="15.33203125" style="298" customWidth="1"/>
    <col min="12803" max="12804" width="11.6640625" style="298" customWidth="1"/>
    <col min="12805" max="12805" width="13.5546875" style="298" customWidth="1"/>
    <col min="12806" max="12808" width="11.6640625" style="298" customWidth="1"/>
    <col min="12809" max="12809" width="15.33203125" style="298" customWidth="1"/>
    <col min="12810" max="12811" width="11.6640625" style="298" customWidth="1"/>
    <col min="12812" max="12812" width="14.6640625" style="298" customWidth="1"/>
    <col min="12813" max="12813" width="11.6640625" style="298" customWidth="1"/>
    <col min="12814" max="12814" width="15.6640625" style="298" customWidth="1"/>
    <col min="12815" max="12819" width="11.6640625" style="298" customWidth="1"/>
    <col min="12820" max="12822" width="15.6640625" style="298" customWidth="1"/>
    <col min="12823" max="12823" width="17.44140625" style="298" customWidth="1"/>
    <col min="12824" max="13056" width="8.6640625" style="298"/>
    <col min="13057" max="13057" width="43.6640625" style="298" customWidth="1"/>
    <col min="13058" max="13058" width="15.33203125" style="298" customWidth="1"/>
    <col min="13059" max="13060" width="11.6640625" style="298" customWidth="1"/>
    <col min="13061" max="13061" width="13.5546875" style="298" customWidth="1"/>
    <col min="13062" max="13064" width="11.6640625" style="298" customWidth="1"/>
    <col min="13065" max="13065" width="15.33203125" style="298" customWidth="1"/>
    <col min="13066" max="13067" width="11.6640625" style="298" customWidth="1"/>
    <col min="13068" max="13068" width="14.6640625" style="298" customWidth="1"/>
    <col min="13069" max="13069" width="11.6640625" style="298" customWidth="1"/>
    <col min="13070" max="13070" width="15.6640625" style="298" customWidth="1"/>
    <col min="13071" max="13075" width="11.6640625" style="298" customWidth="1"/>
    <col min="13076" max="13078" width="15.6640625" style="298" customWidth="1"/>
    <col min="13079" max="13079" width="17.44140625" style="298" customWidth="1"/>
    <col min="13080" max="13312" width="8.6640625" style="298"/>
    <col min="13313" max="13313" width="43.6640625" style="298" customWidth="1"/>
    <col min="13314" max="13314" width="15.33203125" style="298" customWidth="1"/>
    <col min="13315" max="13316" width="11.6640625" style="298" customWidth="1"/>
    <col min="13317" max="13317" width="13.5546875" style="298" customWidth="1"/>
    <col min="13318" max="13320" width="11.6640625" style="298" customWidth="1"/>
    <col min="13321" max="13321" width="15.33203125" style="298" customWidth="1"/>
    <col min="13322" max="13323" width="11.6640625" style="298" customWidth="1"/>
    <col min="13324" max="13324" width="14.6640625" style="298" customWidth="1"/>
    <col min="13325" max="13325" width="11.6640625" style="298" customWidth="1"/>
    <col min="13326" max="13326" width="15.6640625" style="298" customWidth="1"/>
    <col min="13327" max="13331" width="11.6640625" style="298" customWidth="1"/>
    <col min="13332" max="13334" width="15.6640625" style="298" customWidth="1"/>
    <col min="13335" max="13335" width="17.44140625" style="298" customWidth="1"/>
    <col min="13336" max="13568" width="8.6640625" style="298"/>
    <col min="13569" max="13569" width="43.6640625" style="298" customWidth="1"/>
    <col min="13570" max="13570" width="15.33203125" style="298" customWidth="1"/>
    <col min="13571" max="13572" width="11.6640625" style="298" customWidth="1"/>
    <col min="13573" max="13573" width="13.5546875" style="298" customWidth="1"/>
    <col min="13574" max="13576" width="11.6640625" style="298" customWidth="1"/>
    <col min="13577" max="13577" width="15.33203125" style="298" customWidth="1"/>
    <col min="13578" max="13579" width="11.6640625" style="298" customWidth="1"/>
    <col min="13580" max="13580" width="14.6640625" style="298" customWidth="1"/>
    <col min="13581" max="13581" width="11.6640625" style="298" customWidth="1"/>
    <col min="13582" max="13582" width="15.6640625" style="298" customWidth="1"/>
    <col min="13583" max="13587" width="11.6640625" style="298" customWidth="1"/>
    <col min="13588" max="13590" width="15.6640625" style="298" customWidth="1"/>
    <col min="13591" max="13591" width="17.44140625" style="298" customWidth="1"/>
    <col min="13592" max="13824" width="8.6640625" style="298"/>
    <col min="13825" max="13825" width="43.6640625" style="298" customWidth="1"/>
    <col min="13826" max="13826" width="15.33203125" style="298" customWidth="1"/>
    <col min="13827" max="13828" width="11.6640625" style="298" customWidth="1"/>
    <col min="13829" max="13829" width="13.5546875" style="298" customWidth="1"/>
    <col min="13830" max="13832" width="11.6640625" style="298" customWidth="1"/>
    <col min="13833" max="13833" width="15.33203125" style="298" customWidth="1"/>
    <col min="13834" max="13835" width="11.6640625" style="298" customWidth="1"/>
    <col min="13836" max="13836" width="14.6640625" style="298" customWidth="1"/>
    <col min="13837" max="13837" width="11.6640625" style="298" customWidth="1"/>
    <col min="13838" max="13838" width="15.6640625" style="298" customWidth="1"/>
    <col min="13839" max="13843" width="11.6640625" style="298" customWidth="1"/>
    <col min="13844" max="13846" width="15.6640625" style="298" customWidth="1"/>
    <col min="13847" max="13847" width="17.44140625" style="298" customWidth="1"/>
    <col min="13848" max="14080" width="8.6640625" style="298"/>
    <col min="14081" max="14081" width="43.6640625" style="298" customWidth="1"/>
    <col min="14082" max="14082" width="15.33203125" style="298" customWidth="1"/>
    <col min="14083" max="14084" width="11.6640625" style="298" customWidth="1"/>
    <col min="14085" max="14085" width="13.5546875" style="298" customWidth="1"/>
    <col min="14086" max="14088" width="11.6640625" style="298" customWidth="1"/>
    <col min="14089" max="14089" width="15.33203125" style="298" customWidth="1"/>
    <col min="14090" max="14091" width="11.6640625" style="298" customWidth="1"/>
    <col min="14092" max="14092" width="14.6640625" style="298" customWidth="1"/>
    <col min="14093" max="14093" width="11.6640625" style="298" customWidth="1"/>
    <col min="14094" max="14094" width="15.6640625" style="298" customWidth="1"/>
    <col min="14095" max="14099" width="11.6640625" style="298" customWidth="1"/>
    <col min="14100" max="14102" width="15.6640625" style="298" customWidth="1"/>
    <col min="14103" max="14103" width="17.44140625" style="298" customWidth="1"/>
    <col min="14104" max="14336" width="8.6640625" style="298"/>
    <col min="14337" max="14337" width="43.6640625" style="298" customWidth="1"/>
    <col min="14338" max="14338" width="15.33203125" style="298" customWidth="1"/>
    <col min="14339" max="14340" width="11.6640625" style="298" customWidth="1"/>
    <col min="14341" max="14341" width="13.5546875" style="298" customWidth="1"/>
    <col min="14342" max="14344" width="11.6640625" style="298" customWidth="1"/>
    <col min="14345" max="14345" width="15.33203125" style="298" customWidth="1"/>
    <col min="14346" max="14347" width="11.6640625" style="298" customWidth="1"/>
    <col min="14348" max="14348" width="14.6640625" style="298" customWidth="1"/>
    <col min="14349" max="14349" width="11.6640625" style="298" customWidth="1"/>
    <col min="14350" max="14350" width="15.6640625" style="298" customWidth="1"/>
    <col min="14351" max="14355" width="11.6640625" style="298" customWidth="1"/>
    <col min="14356" max="14358" width="15.6640625" style="298" customWidth="1"/>
    <col min="14359" max="14359" width="17.44140625" style="298" customWidth="1"/>
    <col min="14360" max="14592" width="8.6640625" style="298"/>
    <col min="14593" max="14593" width="43.6640625" style="298" customWidth="1"/>
    <col min="14594" max="14594" width="15.33203125" style="298" customWidth="1"/>
    <col min="14595" max="14596" width="11.6640625" style="298" customWidth="1"/>
    <col min="14597" max="14597" width="13.5546875" style="298" customWidth="1"/>
    <col min="14598" max="14600" width="11.6640625" style="298" customWidth="1"/>
    <col min="14601" max="14601" width="15.33203125" style="298" customWidth="1"/>
    <col min="14602" max="14603" width="11.6640625" style="298" customWidth="1"/>
    <col min="14604" max="14604" width="14.6640625" style="298" customWidth="1"/>
    <col min="14605" max="14605" width="11.6640625" style="298" customWidth="1"/>
    <col min="14606" max="14606" width="15.6640625" style="298" customWidth="1"/>
    <col min="14607" max="14611" width="11.6640625" style="298" customWidth="1"/>
    <col min="14612" max="14614" width="15.6640625" style="298" customWidth="1"/>
    <col min="14615" max="14615" width="17.44140625" style="298" customWidth="1"/>
    <col min="14616" max="14848" width="8.6640625" style="298"/>
    <col min="14849" max="14849" width="43.6640625" style="298" customWidth="1"/>
    <col min="14850" max="14850" width="15.33203125" style="298" customWidth="1"/>
    <col min="14851" max="14852" width="11.6640625" style="298" customWidth="1"/>
    <col min="14853" max="14853" width="13.5546875" style="298" customWidth="1"/>
    <col min="14854" max="14856" width="11.6640625" style="298" customWidth="1"/>
    <col min="14857" max="14857" width="15.33203125" style="298" customWidth="1"/>
    <col min="14858" max="14859" width="11.6640625" style="298" customWidth="1"/>
    <col min="14860" max="14860" width="14.6640625" style="298" customWidth="1"/>
    <col min="14861" max="14861" width="11.6640625" style="298" customWidth="1"/>
    <col min="14862" max="14862" width="15.6640625" style="298" customWidth="1"/>
    <col min="14863" max="14867" width="11.6640625" style="298" customWidth="1"/>
    <col min="14868" max="14870" width="15.6640625" style="298" customWidth="1"/>
    <col min="14871" max="14871" width="17.44140625" style="298" customWidth="1"/>
    <col min="14872" max="15104" width="8.6640625" style="298"/>
    <col min="15105" max="15105" width="43.6640625" style="298" customWidth="1"/>
    <col min="15106" max="15106" width="15.33203125" style="298" customWidth="1"/>
    <col min="15107" max="15108" width="11.6640625" style="298" customWidth="1"/>
    <col min="15109" max="15109" width="13.5546875" style="298" customWidth="1"/>
    <col min="15110" max="15112" width="11.6640625" style="298" customWidth="1"/>
    <col min="15113" max="15113" width="15.33203125" style="298" customWidth="1"/>
    <col min="15114" max="15115" width="11.6640625" style="298" customWidth="1"/>
    <col min="15116" max="15116" width="14.6640625" style="298" customWidth="1"/>
    <col min="15117" max="15117" width="11.6640625" style="298" customWidth="1"/>
    <col min="15118" max="15118" width="15.6640625" style="298" customWidth="1"/>
    <col min="15119" max="15123" width="11.6640625" style="298" customWidth="1"/>
    <col min="15124" max="15126" width="15.6640625" style="298" customWidth="1"/>
    <col min="15127" max="15127" width="17.44140625" style="298" customWidth="1"/>
    <col min="15128" max="15360" width="8.6640625" style="298"/>
    <col min="15361" max="15361" width="43.6640625" style="298" customWidth="1"/>
    <col min="15362" max="15362" width="15.33203125" style="298" customWidth="1"/>
    <col min="15363" max="15364" width="11.6640625" style="298" customWidth="1"/>
    <col min="15365" max="15365" width="13.5546875" style="298" customWidth="1"/>
    <col min="15366" max="15368" width="11.6640625" style="298" customWidth="1"/>
    <col min="15369" max="15369" width="15.33203125" style="298" customWidth="1"/>
    <col min="15370" max="15371" width="11.6640625" style="298" customWidth="1"/>
    <col min="15372" max="15372" width="14.6640625" style="298" customWidth="1"/>
    <col min="15373" max="15373" width="11.6640625" style="298" customWidth="1"/>
    <col min="15374" max="15374" width="15.6640625" style="298" customWidth="1"/>
    <col min="15375" max="15379" width="11.6640625" style="298" customWidth="1"/>
    <col min="15380" max="15382" width="15.6640625" style="298" customWidth="1"/>
    <col min="15383" max="15383" width="17.44140625" style="298" customWidth="1"/>
    <col min="15384" max="15616" width="8.6640625" style="298"/>
    <col min="15617" max="15617" width="43.6640625" style="298" customWidth="1"/>
    <col min="15618" max="15618" width="15.33203125" style="298" customWidth="1"/>
    <col min="15619" max="15620" width="11.6640625" style="298" customWidth="1"/>
    <col min="15621" max="15621" width="13.5546875" style="298" customWidth="1"/>
    <col min="15622" max="15624" width="11.6640625" style="298" customWidth="1"/>
    <col min="15625" max="15625" width="15.33203125" style="298" customWidth="1"/>
    <col min="15626" max="15627" width="11.6640625" style="298" customWidth="1"/>
    <col min="15628" max="15628" width="14.6640625" style="298" customWidth="1"/>
    <col min="15629" max="15629" width="11.6640625" style="298" customWidth="1"/>
    <col min="15630" max="15630" width="15.6640625" style="298" customWidth="1"/>
    <col min="15631" max="15635" width="11.6640625" style="298" customWidth="1"/>
    <col min="15636" max="15638" width="15.6640625" style="298" customWidth="1"/>
    <col min="15639" max="15639" width="17.44140625" style="298" customWidth="1"/>
    <col min="15640" max="15872" width="8.6640625" style="298"/>
    <col min="15873" max="15873" width="43.6640625" style="298" customWidth="1"/>
    <col min="15874" max="15874" width="15.33203125" style="298" customWidth="1"/>
    <col min="15875" max="15876" width="11.6640625" style="298" customWidth="1"/>
    <col min="15877" max="15877" width="13.5546875" style="298" customWidth="1"/>
    <col min="15878" max="15880" width="11.6640625" style="298" customWidth="1"/>
    <col min="15881" max="15881" width="15.33203125" style="298" customWidth="1"/>
    <col min="15882" max="15883" width="11.6640625" style="298" customWidth="1"/>
    <col min="15884" max="15884" width="14.6640625" style="298" customWidth="1"/>
    <col min="15885" max="15885" width="11.6640625" style="298" customWidth="1"/>
    <col min="15886" max="15886" width="15.6640625" style="298" customWidth="1"/>
    <col min="15887" max="15891" width="11.6640625" style="298" customWidth="1"/>
    <col min="15892" max="15894" width="15.6640625" style="298" customWidth="1"/>
    <col min="15895" max="15895" width="17.44140625" style="298" customWidth="1"/>
    <col min="15896" max="16128" width="8.6640625" style="298"/>
    <col min="16129" max="16129" width="43.6640625" style="298" customWidth="1"/>
    <col min="16130" max="16130" width="15.33203125" style="298" customWidth="1"/>
    <col min="16131" max="16132" width="11.6640625" style="298" customWidth="1"/>
    <col min="16133" max="16133" width="13.5546875" style="298" customWidth="1"/>
    <col min="16134" max="16136" width="11.6640625" style="298" customWidth="1"/>
    <col min="16137" max="16137" width="15.33203125" style="298" customWidth="1"/>
    <col min="16138" max="16139" width="11.6640625" style="298" customWidth="1"/>
    <col min="16140" max="16140" width="14.6640625" style="298" customWidth="1"/>
    <col min="16141" max="16141" width="11.6640625" style="298" customWidth="1"/>
    <col min="16142" max="16142" width="15.6640625" style="298" customWidth="1"/>
    <col min="16143" max="16147" width="11.6640625" style="298" customWidth="1"/>
    <col min="16148" max="16150" width="15.6640625" style="298" customWidth="1"/>
    <col min="16151" max="16151" width="17.44140625" style="298" customWidth="1"/>
    <col min="16152" max="16384" width="8.6640625" style="298"/>
  </cols>
  <sheetData>
    <row r="1" spans="1:20">
      <c r="A1" s="14" t="s">
        <v>11</v>
      </c>
      <c r="B1" s="14"/>
      <c r="C1" s="14"/>
      <c r="G1" s="163" t="s">
        <v>12</v>
      </c>
    </row>
    <row r="2" spans="1:20">
      <c r="A2" s="15"/>
      <c r="B2" s="16"/>
      <c r="C2" s="16"/>
    </row>
    <row r="3" spans="1:20">
      <c r="A3" s="14" t="s">
        <v>13</v>
      </c>
      <c r="C3" s="18" t="s">
        <v>14</v>
      </c>
      <c r="F3" s="17"/>
      <c r="G3" s="98"/>
    </row>
    <row r="4" spans="1:20">
      <c r="A4" s="14" t="s">
        <v>15</v>
      </c>
      <c r="C4" s="18" t="s">
        <v>16</v>
      </c>
      <c r="F4" s="19"/>
      <c r="G4" s="98"/>
    </row>
    <row r="5" spans="1:20">
      <c r="A5" s="14" t="s">
        <v>17</v>
      </c>
      <c r="C5" s="7">
        <v>2025</v>
      </c>
      <c r="G5" s="98"/>
    </row>
    <row r="6" spans="1:20">
      <c r="A6" s="15"/>
      <c r="B6" s="16"/>
      <c r="C6" s="16"/>
    </row>
    <row r="7" spans="1:20">
      <c r="A7" s="14" t="s">
        <v>416</v>
      </c>
      <c r="B7" s="14"/>
      <c r="C7" s="14"/>
    </row>
    <row r="8" spans="1:20">
      <c r="A8" s="99" t="s">
        <v>364</v>
      </c>
      <c r="C8" s="14"/>
    </row>
    <row r="9" spans="1:20">
      <c r="A9" s="15"/>
      <c r="B9" s="14"/>
      <c r="C9" s="14"/>
    </row>
    <row r="10" spans="1:20">
      <c r="A10" s="100"/>
      <c r="B10" s="101"/>
      <c r="C10" s="101"/>
      <c r="D10" s="102"/>
      <c r="E10" s="102"/>
      <c r="F10" s="102"/>
      <c r="G10" s="102"/>
      <c r="H10" s="17"/>
      <c r="I10" s="17"/>
    </row>
    <row r="11" spans="1:20">
      <c r="A11" s="14" t="s">
        <v>365</v>
      </c>
      <c r="B11" s="102"/>
      <c r="C11" s="102"/>
      <c r="D11" s="102"/>
      <c r="E11" s="102"/>
      <c r="F11" s="102"/>
      <c r="G11" s="102"/>
      <c r="H11" s="17"/>
      <c r="I11" s="17"/>
    </row>
    <row r="12" spans="1:20">
      <c r="A12" s="102"/>
      <c r="B12" s="102"/>
      <c r="C12" s="102"/>
      <c r="D12" s="102"/>
      <c r="E12" s="102"/>
      <c r="F12" s="102"/>
      <c r="G12" s="102"/>
      <c r="H12" s="17"/>
      <c r="I12" s="17"/>
      <c r="O12" s="5"/>
      <c r="P12" s="5"/>
    </row>
    <row r="13" spans="1:20" s="15" customFormat="1" ht="84">
      <c r="A13" s="517" t="s">
        <v>569</v>
      </c>
      <c r="B13" s="512" t="s">
        <v>366</v>
      </c>
      <c r="C13" s="512" t="s">
        <v>245</v>
      </c>
      <c r="D13" s="178" t="s">
        <v>570</v>
      </c>
      <c r="E13" s="639" t="s">
        <v>571</v>
      </c>
      <c r="F13" s="640"/>
      <c r="G13" s="641"/>
      <c r="H13" s="178" t="s">
        <v>428</v>
      </c>
      <c r="I13" s="178" t="s">
        <v>379</v>
      </c>
      <c r="J13" s="178" t="s">
        <v>429</v>
      </c>
      <c r="K13" s="178" t="s">
        <v>494</v>
      </c>
      <c r="L13" s="178" t="s">
        <v>380</v>
      </c>
      <c r="M13" s="178" t="s">
        <v>381</v>
      </c>
      <c r="N13" s="639" t="s">
        <v>572</v>
      </c>
      <c r="O13" s="640"/>
      <c r="P13" s="641"/>
      <c r="Q13" s="178" t="s">
        <v>430</v>
      </c>
      <c r="R13" s="178" t="s">
        <v>573</v>
      </c>
      <c r="S13" s="178" t="s">
        <v>431</v>
      </c>
      <c r="T13" s="178" t="s">
        <v>574</v>
      </c>
    </row>
    <row r="14" spans="1:20" ht="38.700000000000003" customHeight="1">
      <c r="A14" s="517"/>
      <c r="B14" s="513"/>
      <c r="C14" s="513"/>
      <c r="D14" s="359" t="s">
        <v>30</v>
      </c>
      <c r="E14" s="360" t="s">
        <v>575</v>
      </c>
      <c r="F14" s="360" t="s">
        <v>576</v>
      </c>
      <c r="G14" s="360" t="s">
        <v>577</v>
      </c>
      <c r="H14" s="359" t="s">
        <v>367</v>
      </c>
      <c r="I14" s="359"/>
      <c r="J14" s="359"/>
      <c r="K14" s="359"/>
      <c r="L14" s="359"/>
      <c r="M14" s="359"/>
      <c r="N14" s="360" t="s">
        <v>578</v>
      </c>
      <c r="O14" s="360" t="s">
        <v>579</v>
      </c>
      <c r="P14" s="360" t="s">
        <v>580</v>
      </c>
      <c r="Q14" s="359" t="s">
        <v>368</v>
      </c>
      <c r="R14" s="359" t="s">
        <v>98</v>
      </c>
      <c r="S14" s="359" t="s">
        <v>369</v>
      </c>
      <c r="T14" s="360"/>
    </row>
    <row r="15" spans="1:20" s="15" customFormat="1" ht="12" customHeight="1">
      <c r="A15" s="361">
        <v>2022</v>
      </c>
      <c r="B15" s="103"/>
      <c r="C15" s="103"/>
      <c r="D15" s="362"/>
      <c r="E15" s="362"/>
      <c r="F15" s="362"/>
      <c r="G15" s="362"/>
      <c r="H15" s="362">
        <f>SUM(E15:G15)</f>
        <v>0</v>
      </c>
      <c r="I15" s="362"/>
      <c r="J15" s="362"/>
      <c r="K15" s="362"/>
      <c r="L15" s="362"/>
      <c r="M15" s="362"/>
      <c r="N15" s="362"/>
      <c r="O15" s="362"/>
      <c r="P15" s="362"/>
      <c r="Q15" s="362">
        <f>SUM(N15:P15)</f>
        <v>0</v>
      </c>
      <c r="R15" s="362"/>
      <c r="S15" s="362">
        <f>+D15-H15-Q15-R15</f>
        <v>0</v>
      </c>
      <c r="T15" s="363"/>
    </row>
    <row r="16" spans="1:20" s="15" customFormat="1" ht="12.75" customHeight="1">
      <c r="A16" s="361">
        <v>2023</v>
      </c>
      <c r="B16" s="103"/>
      <c r="C16" s="103"/>
      <c r="D16" s="362"/>
      <c r="E16" s="364"/>
      <c r="F16" s="362"/>
      <c r="G16" s="362"/>
      <c r="H16" s="362">
        <f>SUM(E16:G16)</f>
        <v>0</v>
      </c>
      <c r="I16" s="362"/>
      <c r="J16" s="362"/>
      <c r="K16" s="362"/>
      <c r="L16" s="362"/>
      <c r="M16" s="362"/>
      <c r="N16" s="364"/>
      <c r="O16" s="362"/>
      <c r="P16" s="362"/>
      <c r="Q16" s="362">
        <f>SUM(N16:P16)</f>
        <v>0</v>
      </c>
      <c r="R16" s="362"/>
      <c r="S16" s="362">
        <f>+D16-H16-Q16</f>
        <v>0</v>
      </c>
      <c r="T16" s="363"/>
    </row>
    <row r="17" spans="1:23" s="15" customFormat="1" ht="12" customHeight="1">
      <c r="A17" s="361">
        <v>2024</v>
      </c>
      <c r="B17" s="103"/>
      <c r="C17" s="103"/>
      <c r="D17" s="362"/>
      <c r="E17" s="364"/>
      <c r="F17" s="364"/>
      <c r="G17" s="362"/>
      <c r="H17" s="362">
        <f>SUM(E17:G17)</f>
        <v>0</v>
      </c>
      <c r="I17" s="362"/>
      <c r="J17" s="362"/>
      <c r="K17" s="362"/>
      <c r="L17" s="362"/>
      <c r="M17" s="362"/>
      <c r="N17" s="364"/>
      <c r="O17" s="364"/>
      <c r="P17" s="362"/>
      <c r="Q17" s="362">
        <f>SUM(N17:P17)</f>
        <v>0</v>
      </c>
      <c r="R17" s="362"/>
      <c r="S17" s="362">
        <f>+D17-H17-Q17</f>
        <v>0</v>
      </c>
      <c r="T17" s="363"/>
    </row>
    <row r="18" spans="1:23" s="15" customFormat="1" ht="12" customHeight="1">
      <c r="A18" s="365"/>
      <c r="B18" s="103"/>
      <c r="C18" s="103"/>
      <c r="D18" s="362"/>
      <c r="E18" s="362"/>
      <c r="F18" s="362"/>
      <c r="G18" s="362"/>
      <c r="H18" s="362">
        <f>SUM(E18:G18)</f>
        <v>0</v>
      </c>
      <c r="I18" s="362"/>
      <c r="J18" s="362"/>
      <c r="K18" s="362"/>
      <c r="L18" s="362"/>
      <c r="M18" s="362"/>
      <c r="N18" s="362"/>
      <c r="O18" s="362"/>
      <c r="P18" s="362"/>
      <c r="Q18" s="362">
        <f>SUM(N18:P18)</f>
        <v>0</v>
      </c>
      <c r="R18" s="362"/>
      <c r="S18" s="362">
        <f>+D18-H18-Q18</f>
        <v>0</v>
      </c>
      <c r="T18" s="363"/>
    </row>
    <row r="19" spans="1:23" s="15" customFormat="1" ht="12" customHeight="1">
      <c r="A19" s="366" t="s">
        <v>370</v>
      </c>
      <c r="B19" s="103"/>
      <c r="C19" s="103"/>
      <c r="D19" s="367">
        <f>SUM(D15:D18)</f>
        <v>0</v>
      </c>
      <c r="E19" s="367">
        <f t="shared" ref="E19:H19" si="0">SUM(E15:E18)</f>
        <v>0</v>
      </c>
      <c r="F19" s="367">
        <f t="shared" si="0"/>
        <v>0</v>
      </c>
      <c r="G19" s="367">
        <f t="shared" si="0"/>
        <v>0</v>
      </c>
      <c r="H19" s="367">
        <f t="shared" si="0"/>
        <v>0</v>
      </c>
      <c r="I19" s="367"/>
      <c r="J19" s="367"/>
      <c r="K19" s="367"/>
      <c r="L19" s="367"/>
      <c r="M19" s="367"/>
      <c r="N19" s="367">
        <f t="shared" ref="N19:S19" si="1">SUM(N15:N18)</f>
        <v>0</v>
      </c>
      <c r="O19" s="367">
        <f t="shared" si="1"/>
        <v>0</v>
      </c>
      <c r="P19" s="367">
        <f t="shared" si="1"/>
        <v>0</v>
      </c>
      <c r="Q19" s="367">
        <f t="shared" si="1"/>
        <v>0</v>
      </c>
      <c r="R19" s="367">
        <f t="shared" si="1"/>
        <v>0</v>
      </c>
      <c r="S19" s="367">
        <f t="shared" si="1"/>
        <v>0</v>
      </c>
      <c r="T19" s="108"/>
    </row>
    <row r="20" spans="1:23" s="15" customFormat="1" ht="12" customHeight="1">
      <c r="A20" s="646"/>
      <c r="B20" s="646"/>
      <c r="C20" s="646"/>
      <c r="D20" s="646"/>
      <c r="E20" s="646"/>
      <c r="F20" s="646"/>
      <c r="G20" s="105"/>
      <c r="H20" s="368"/>
      <c r="L20" s="17"/>
      <c r="O20" s="369"/>
    </row>
    <row r="21" spans="1:23" s="15" customFormat="1" ht="12" customHeight="1">
      <c r="A21" s="646"/>
      <c r="B21" s="646"/>
      <c r="C21" s="646"/>
      <c r="D21" s="646"/>
      <c r="E21" s="646"/>
      <c r="F21" s="646"/>
      <c r="G21" s="105"/>
      <c r="H21" s="368"/>
      <c r="I21" s="17"/>
      <c r="L21" s="370"/>
    </row>
    <row r="22" spans="1:23" s="15" customFormat="1" ht="12" customHeight="1">
      <c r="A22" s="646"/>
      <c r="B22" s="646"/>
      <c r="C22" s="646"/>
      <c r="D22" s="646"/>
      <c r="E22" s="646"/>
      <c r="F22" s="646"/>
      <c r="G22" s="105"/>
      <c r="H22" s="368"/>
      <c r="I22" s="17"/>
    </row>
    <row r="23" spans="1:23" s="15" customFormat="1" ht="14.25" customHeight="1">
      <c r="A23" s="647" t="s">
        <v>371</v>
      </c>
      <c r="B23" s="647"/>
      <c r="C23" s="647"/>
      <c r="D23" s="647"/>
      <c r="E23" s="647"/>
      <c r="F23" s="647"/>
      <c r="G23" s="105"/>
      <c r="H23" s="368"/>
      <c r="I23" s="17"/>
    </row>
    <row r="24" spans="1:23" s="15" customFormat="1" ht="14.25" customHeight="1">
      <c r="A24" s="104"/>
      <c r="B24" s="104"/>
      <c r="C24" s="104"/>
      <c r="D24" s="104"/>
      <c r="E24" s="104"/>
      <c r="F24" s="104"/>
      <c r="G24" s="105"/>
      <c r="H24" s="648"/>
      <c r="I24" s="648"/>
      <c r="J24" s="648"/>
    </row>
    <row r="25" spans="1:23" s="15" customFormat="1" ht="14.25" customHeight="1">
      <c r="A25" s="104"/>
      <c r="B25" s="104"/>
      <c r="C25" s="104"/>
      <c r="D25" s="104"/>
      <c r="E25" s="104"/>
      <c r="F25" s="104"/>
      <c r="G25" s="105"/>
      <c r="H25" s="368"/>
    </row>
    <row r="26" spans="1:23" s="15" customFormat="1" ht="132">
      <c r="A26" s="645" t="s">
        <v>581</v>
      </c>
      <c r="B26" s="371" t="s">
        <v>582</v>
      </c>
      <c r="C26" s="645" t="s">
        <v>372</v>
      </c>
      <c r="D26" s="645"/>
      <c r="E26" s="645"/>
      <c r="F26" s="645"/>
      <c r="G26" s="645"/>
      <c r="H26" s="371" t="s">
        <v>373</v>
      </c>
      <c r="I26" s="645" t="s">
        <v>583</v>
      </c>
      <c r="J26" s="645"/>
      <c r="K26" s="645"/>
      <c r="L26" s="645"/>
      <c r="M26" s="645"/>
      <c r="N26" s="371" t="s">
        <v>374</v>
      </c>
      <c r="O26" s="645" t="s">
        <v>584</v>
      </c>
      <c r="P26" s="645"/>
      <c r="Q26" s="645"/>
      <c r="R26" s="645"/>
      <c r="S26" s="645"/>
      <c r="T26" s="371" t="s">
        <v>585</v>
      </c>
      <c r="U26" s="371" t="s">
        <v>432</v>
      </c>
      <c r="V26" s="645" t="s">
        <v>574</v>
      </c>
      <c r="W26" s="645"/>
    </row>
    <row r="27" spans="1:23" s="15" customFormat="1" ht="23.4">
      <c r="A27" s="645"/>
      <c r="B27" s="372" t="s">
        <v>30</v>
      </c>
      <c r="C27" s="373" t="s">
        <v>694</v>
      </c>
      <c r="D27" s="374" t="s">
        <v>695</v>
      </c>
      <c r="E27" s="374" t="s">
        <v>696</v>
      </c>
      <c r="F27" s="374" t="s">
        <v>697</v>
      </c>
      <c r="G27" s="374" t="s">
        <v>698</v>
      </c>
      <c r="H27" s="372" t="s">
        <v>375</v>
      </c>
      <c r="I27" s="373" t="s">
        <v>699</v>
      </c>
      <c r="J27" s="373" t="s">
        <v>700</v>
      </c>
      <c r="K27" s="373" t="s">
        <v>701</v>
      </c>
      <c r="L27" s="373" t="s">
        <v>702</v>
      </c>
      <c r="M27" s="373" t="s">
        <v>703</v>
      </c>
      <c r="N27" s="372" t="s">
        <v>376</v>
      </c>
      <c r="O27" s="374" t="s">
        <v>704</v>
      </c>
      <c r="P27" s="374" t="s">
        <v>705</v>
      </c>
      <c r="Q27" s="374" t="s">
        <v>706</v>
      </c>
      <c r="R27" s="374" t="s">
        <v>707</v>
      </c>
      <c r="S27" s="374" t="s">
        <v>708</v>
      </c>
      <c r="T27" s="372" t="s">
        <v>377</v>
      </c>
      <c r="U27" s="372" t="s">
        <v>378</v>
      </c>
      <c r="V27" s="645"/>
      <c r="W27" s="645"/>
    </row>
    <row r="28" spans="1:23" s="15" customFormat="1" ht="11.4">
      <c r="A28" s="182">
        <v>2021</v>
      </c>
      <c r="B28" s="375"/>
      <c r="C28" s="376"/>
      <c r="D28" s="364"/>
      <c r="E28" s="364"/>
      <c r="F28" s="364"/>
      <c r="G28" s="364"/>
      <c r="H28" s="377">
        <f>+B28-C28-D28-E28-F28-G28</f>
        <v>0</v>
      </c>
      <c r="I28" s="378"/>
      <c r="J28" s="362"/>
      <c r="K28" s="362"/>
      <c r="L28" s="362"/>
      <c r="M28" s="362"/>
      <c r="N28" s="362">
        <f>+H28-I28-J28-K28-L28-M28</f>
        <v>0</v>
      </c>
      <c r="O28" s="379"/>
      <c r="P28" s="380"/>
      <c r="Q28" s="380"/>
      <c r="R28" s="380"/>
      <c r="S28" s="380"/>
      <c r="T28" s="362"/>
      <c r="U28" s="362">
        <f>+N28-O28-P28-Q28-R28-S28-T28</f>
        <v>0</v>
      </c>
      <c r="V28" s="649"/>
      <c r="W28" s="649"/>
    </row>
    <row r="29" spans="1:23" s="15" customFormat="1" ht="11.4">
      <c r="A29" s="182">
        <v>2022</v>
      </c>
      <c r="B29" s="375"/>
      <c r="C29" s="364"/>
      <c r="D29" s="370"/>
      <c r="E29" s="364"/>
      <c r="F29" s="364"/>
      <c r="G29" s="364"/>
      <c r="H29" s="377">
        <f>+B29-C29-D29-E29-F29-G29</f>
        <v>0</v>
      </c>
      <c r="I29" s="364"/>
      <c r="J29" s="381"/>
      <c r="K29" s="380"/>
      <c r="L29" s="380"/>
      <c r="M29" s="380"/>
      <c r="N29" s="362">
        <f>+H29-I29-J29-K29-L29-M29</f>
        <v>0</v>
      </c>
      <c r="O29" s="364"/>
      <c r="P29" s="381"/>
      <c r="Q29" s="380"/>
      <c r="R29" s="380"/>
      <c r="S29" s="380"/>
      <c r="T29" s="362"/>
      <c r="U29" s="362">
        <f>+N29-O29-P29-Q29-R29-S29-T29</f>
        <v>0</v>
      </c>
      <c r="V29" s="649"/>
      <c r="W29" s="649"/>
    </row>
    <row r="30" spans="1:23" s="15" customFormat="1" ht="12" customHeight="1">
      <c r="A30" s="182">
        <v>2023</v>
      </c>
      <c r="B30" s="375"/>
      <c r="C30" s="364"/>
      <c r="D30" s="364"/>
      <c r="E30" s="370"/>
      <c r="F30" s="364"/>
      <c r="G30" s="364"/>
      <c r="H30" s="377">
        <f>+B30-C30-D30-E30-F30-G30</f>
        <v>0</v>
      </c>
      <c r="I30" s="364"/>
      <c r="J30" s="364"/>
      <c r="K30" s="381"/>
      <c r="L30" s="380"/>
      <c r="M30" s="380"/>
      <c r="N30" s="362">
        <f>+H30-I30-J30-K30-L30-M30</f>
        <v>0</v>
      </c>
      <c r="O30" s="364"/>
      <c r="P30" s="364"/>
      <c r="Q30" s="381"/>
      <c r="R30" s="380"/>
      <c r="S30" s="380"/>
      <c r="T30" s="362"/>
      <c r="U30" s="362">
        <f>+N30-O30-P30-Q30-R30-S30-T30</f>
        <v>0</v>
      </c>
      <c r="V30" s="649"/>
      <c r="W30" s="649"/>
    </row>
    <row r="31" spans="1:23" s="15" customFormat="1" ht="11.4">
      <c r="A31" s="182">
        <v>2024</v>
      </c>
      <c r="B31" s="375"/>
      <c r="C31" s="364"/>
      <c r="D31" s="364"/>
      <c r="E31" s="364"/>
      <c r="F31" s="370"/>
      <c r="G31" s="364"/>
      <c r="H31" s="377">
        <f>+B31-C31-D31-E31-F31-G31</f>
        <v>0</v>
      </c>
      <c r="I31" s="364"/>
      <c r="J31" s="364"/>
      <c r="K31" s="364"/>
      <c r="L31" s="381"/>
      <c r="M31" s="380"/>
      <c r="N31" s="362">
        <f>+H31-I31-J31-K31-L31-M31</f>
        <v>0</v>
      </c>
      <c r="O31" s="364"/>
      <c r="P31" s="364"/>
      <c r="Q31" s="364"/>
      <c r="R31" s="381"/>
      <c r="S31" s="380"/>
      <c r="T31" s="362"/>
      <c r="U31" s="362">
        <f>+N31-O31-P31-Q31-R31-S31-T31</f>
        <v>0</v>
      </c>
      <c r="V31" s="649"/>
      <c r="W31" s="649"/>
    </row>
    <row r="32" spans="1:23" s="15" customFormat="1" ht="11.4">
      <c r="A32" s="182">
        <v>2025</v>
      </c>
      <c r="B32" s="375"/>
      <c r="C32" s="364"/>
      <c r="D32" s="364"/>
      <c r="E32" s="364"/>
      <c r="F32" s="364"/>
      <c r="G32" s="382"/>
      <c r="H32" s="377">
        <f>+B32-C32-D32-E32-F32-G32</f>
        <v>0</v>
      </c>
      <c r="I32" s="364"/>
      <c r="J32" s="364"/>
      <c r="K32" s="364"/>
      <c r="L32" s="364"/>
      <c r="M32" s="383"/>
      <c r="N32" s="362">
        <f>+H32-I32-J32-K32-L32-M32</f>
        <v>0</v>
      </c>
      <c r="O32" s="364"/>
      <c r="P32" s="364"/>
      <c r="Q32" s="364"/>
      <c r="R32" s="364"/>
      <c r="S32" s="383"/>
      <c r="T32" s="362"/>
      <c r="U32" s="362">
        <f>+N32-O32-P32-Q32-R32-S32-T32</f>
        <v>0</v>
      </c>
      <c r="V32" s="649"/>
      <c r="W32" s="649"/>
    </row>
    <row r="33" spans="1:23" s="15" customFormat="1">
      <c r="A33" s="366" t="s">
        <v>370</v>
      </c>
      <c r="B33" s="367">
        <f t="shared" ref="B33:U33" si="2">SUM(B28:B32)</f>
        <v>0</v>
      </c>
      <c r="C33" s="367">
        <f t="shared" si="2"/>
        <v>0</v>
      </c>
      <c r="D33" s="367">
        <f t="shared" si="2"/>
        <v>0</v>
      </c>
      <c r="E33" s="367">
        <f t="shared" si="2"/>
        <v>0</v>
      </c>
      <c r="F33" s="367">
        <f t="shared" si="2"/>
        <v>0</v>
      </c>
      <c r="G33" s="367">
        <f t="shared" si="2"/>
        <v>0</v>
      </c>
      <c r="H33" s="367">
        <f t="shared" si="2"/>
        <v>0</v>
      </c>
      <c r="I33" s="384">
        <f t="shared" si="2"/>
        <v>0</v>
      </c>
      <c r="J33" s="384">
        <f t="shared" si="2"/>
        <v>0</v>
      </c>
      <c r="K33" s="384">
        <f t="shared" si="2"/>
        <v>0</v>
      </c>
      <c r="L33" s="384">
        <f t="shared" si="2"/>
        <v>0</v>
      </c>
      <c r="M33" s="367">
        <f t="shared" si="2"/>
        <v>0</v>
      </c>
      <c r="N33" s="367">
        <f t="shared" si="2"/>
        <v>0</v>
      </c>
      <c r="O33" s="384">
        <f t="shared" si="2"/>
        <v>0</v>
      </c>
      <c r="P33" s="384">
        <f t="shared" si="2"/>
        <v>0</v>
      </c>
      <c r="Q33" s="384">
        <f t="shared" si="2"/>
        <v>0</v>
      </c>
      <c r="R33" s="384">
        <f t="shared" si="2"/>
        <v>0</v>
      </c>
      <c r="S33" s="384">
        <f t="shared" si="2"/>
        <v>0</v>
      </c>
      <c r="T33" s="367">
        <f t="shared" si="2"/>
        <v>0</v>
      </c>
      <c r="U33" s="367">
        <f t="shared" si="2"/>
        <v>0</v>
      </c>
      <c r="W33" s="370"/>
    </row>
    <row r="34" spans="1:23" s="15" customFormat="1">
      <c r="A34" s="104"/>
      <c r="B34" s="104"/>
      <c r="C34" s="104"/>
      <c r="D34" s="104"/>
      <c r="E34" s="104"/>
      <c r="F34" s="104"/>
      <c r="G34" s="105"/>
      <c r="H34" s="368"/>
    </row>
    <row r="35" spans="1:23" s="15" customFormat="1">
      <c r="A35" s="106"/>
      <c r="B35" s="106"/>
      <c r="C35" s="106"/>
      <c r="D35" s="106"/>
      <c r="E35" s="106"/>
      <c r="F35" s="106"/>
      <c r="G35" s="107"/>
    </row>
    <row r="36" spans="1:23" s="15" customFormat="1" ht="12" customHeight="1">
      <c r="A36" s="506" t="s">
        <v>64</v>
      </c>
      <c r="B36" s="507"/>
      <c r="C36" s="507"/>
      <c r="D36" s="507"/>
      <c r="E36" s="507"/>
      <c r="F36" s="507"/>
      <c r="G36" s="507"/>
      <c r="H36" s="507"/>
      <c r="I36" s="508"/>
    </row>
    <row r="37" spans="1:23" s="15" customFormat="1" ht="18" customHeight="1">
      <c r="A37" s="493" t="s">
        <v>586</v>
      </c>
      <c r="B37" s="494"/>
      <c r="C37" s="494"/>
      <c r="D37" s="494"/>
      <c r="E37" s="494"/>
      <c r="F37" s="494"/>
      <c r="G37" s="494"/>
      <c r="H37" s="494"/>
      <c r="I37" s="495"/>
    </row>
    <row r="38" spans="1:23" s="15" customFormat="1" ht="82.95" customHeight="1">
      <c r="A38" s="642" t="s">
        <v>709</v>
      </c>
      <c r="B38" s="643"/>
      <c r="C38" s="643"/>
      <c r="D38" s="643"/>
      <c r="E38" s="643"/>
      <c r="F38" s="643"/>
      <c r="G38" s="643"/>
      <c r="H38" s="643"/>
      <c r="I38" s="644"/>
    </row>
    <row r="39" spans="1:23" s="15" customFormat="1" ht="25.5" customHeight="1">
      <c r="A39" s="496" t="s">
        <v>587</v>
      </c>
      <c r="B39" s="497"/>
      <c r="C39" s="497"/>
      <c r="D39" s="497"/>
      <c r="E39" s="497"/>
      <c r="F39" s="497"/>
      <c r="G39" s="497"/>
      <c r="H39" s="497"/>
      <c r="I39" s="498"/>
    </row>
    <row r="40" spans="1:23" s="15" customFormat="1" ht="11.4">
      <c r="A40" s="496" t="s">
        <v>588</v>
      </c>
      <c r="B40" s="497"/>
      <c r="C40" s="497"/>
      <c r="D40" s="497"/>
      <c r="E40" s="497"/>
      <c r="F40" s="497"/>
      <c r="G40" s="497"/>
      <c r="H40" s="497"/>
      <c r="I40" s="498"/>
    </row>
    <row r="41" spans="1:23" s="15" customFormat="1" ht="25.5" customHeight="1">
      <c r="A41" s="496" t="s">
        <v>589</v>
      </c>
      <c r="B41" s="497"/>
      <c r="C41" s="497"/>
      <c r="D41" s="497"/>
      <c r="E41" s="497"/>
      <c r="F41" s="497"/>
      <c r="G41" s="497"/>
      <c r="H41" s="497"/>
      <c r="I41" s="498"/>
    </row>
    <row r="42" spans="1:23" s="15" customFormat="1" ht="25.5" customHeight="1">
      <c r="A42" s="642" t="s">
        <v>590</v>
      </c>
      <c r="B42" s="643"/>
      <c r="C42" s="643"/>
      <c r="D42" s="643"/>
      <c r="E42" s="643"/>
      <c r="F42" s="643"/>
      <c r="G42" s="643"/>
      <c r="H42" s="643"/>
      <c r="I42" s="644"/>
    </row>
    <row r="43" spans="1:23" s="15" customFormat="1" ht="25.5" customHeight="1">
      <c r="A43" s="642" t="s">
        <v>591</v>
      </c>
      <c r="B43" s="643"/>
      <c r="C43" s="643"/>
      <c r="D43" s="643"/>
      <c r="E43" s="643"/>
      <c r="F43" s="643"/>
      <c r="G43" s="643"/>
      <c r="H43" s="643"/>
      <c r="I43" s="644"/>
    </row>
    <row r="44" spans="1:23" s="15" customFormat="1" ht="94.95" customHeight="1">
      <c r="A44" s="642" t="s">
        <v>592</v>
      </c>
      <c r="B44" s="643"/>
      <c r="C44" s="643"/>
      <c r="D44" s="643"/>
      <c r="E44" s="643"/>
      <c r="F44" s="643"/>
      <c r="G44" s="643"/>
      <c r="H44" s="643"/>
      <c r="I44" s="644"/>
    </row>
    <row r="45" spans="1:23" s="15" customFormat="1" ht="25.5" customHeight="1">
      <c r="A45" s="496" t="s">
        <v>593</v>
      </c>
      <c r="B45" s="497"/>
      <c r="C45" s="497"/>
      <c r="D45" s="497"/>
      <c r="E45" s="497"/>
      <c r="F45" s="497"/>
      <c r="G45" s="497"/>
      <c r="H45" s="497"/>
      <c r="I45" s="498"/>
    </row>
    <row r="46" spans="1:23" s="15" customFormat="1" ht="23.7" customHeight="1">
      <c r="A46" s="615" t="s">
        <v>594</v>
      </c>
      <c r="B46" s="616"/>
      <c r="C46" s="616"/>
      <c r="D46" s="616"/>
      <c r="E46" s="616"/>
      <c r="F46" s="616"/>
      <c r="G46" s="616"/>
      <c r="H46" s="616"/>
      <c r="I46" s="617"/>
    </row>
    <row r="47" spans="1:23" s="15" customFormat="1" ht="28.95" customHeight="1">
      <c r="A47" s="610" t="s">
        <v>595</v>
      </c>
      <c r="B47" s="611"/>
      <c r="C47" s="611"/>
      <c r="D47" s="611"/>
      <c r="E47" s="611"/>
      <c r="F47" s="611"/>
      <c r="G47" s="611"/>
      <c r="H47" s="611"/>
      <c r="I47" s="612"/>
    </row>
    <row r="48" spans="1:23">
      <c r="A48" s="3"/>
      <c r="B48" s="3"/>
      <c r="C48" s="3"/>
      <c r="D48" s="3"/>
      <c r="E48" s="3"/>
      <c r="F48" s="3"/>
      <c r="G48" s="3"/>
      <c r="H48" s="5"/>
      <c r="I48" s="5"/>
    </row>
    <row r="49" spans="1:9">
      <c r="A49" s="3"/>
      <c r="B49" s="3"/>
      <c r="C49" s="3"/>
      <c r="D49" s="3"/>
      <c r="E49" s="3"/>
      <c r="F49" s="3"/>
      <c r="G49" s="3"/>
      <c r="H49" s="5"/>
      <c r="I49" s="5"/>
    </row>
    <row r="50" spans="1:9">
      <c r="A50" s="3"/>
      <c r="B50" s="3"/>
      <c r="C50" s="3"/>
      <c r="D50" s="3"/>
      <c r="E50" s="3"/>
      <c r="F50" s="3"/>
      <c r="G50" s="3"/>
      <c r="H50" s="5"/>
      <c r="I50" s="5"/>
    </row>
    <row r="51" spans="1:9">
      <c r="A51" s="493" t="s">
        <v>204</v>
      </c>
      <c r="B51" s="494"/>
      <c r="C51" s="494"/>
      <c r="D51" s="494"/>
      <c r="E51" s="494"/>
      <c r="F51" s="494"/>
      <c r="G51" s="494"/>
      <c r="H51" s="494"/>
      <c r="I51" s="495"/>
    </row>
    <row r="52" spans="1:9">
      <c r="A52" s="496"/>
      <c r="B52" s="497"/>
      <c r="C52" s="497"/>
      <c r="D52" s="497"/>
      <c r="E52" s="497"/>
      <c r="F52" s="497"/>
      <c r="G52" s="497"/>
      <c r="H52" s="497"/>
      <c r="I52" s="498"/>
    </row>
    <row r="53" spans="1:9">
      <c r="A53" s="496"/>
      <c r="B53" s="497"/>
      <c r="C53" s="497"/>
      <c r="D53" s="497"/>
      <c r="E53" s="497"/>
      <c r="F53" s="497"/>
      <c r="G53" s="497"/>
      <c r="H53" s="497"/>
      <c r="I53" s="498"/>
    </row>
    <row r="54" spans="1:9">
      <c r="A54" s="499"/>
      <c r="B54" s="500"/>
      <c r="C54" s="500"/>
      <c r="D54" s="500"/>
      <c r="E54" s="500"/>
      <c r="F54" s="500"/>
      <c r="G54" s="500"/>
      <c r="H54" s="500"/>
      <c r="I54" s="501"/>
    </row>
  </sheetData>
  <mergeCells count="33">
    <mergeCell ref="C26:G26"/>
    <mergeCell ref="I26:M26"/>
    <mergeCell ref="A13:A14"/>
    <mergeCell ref="B13:B14"/>
    <mergeCell ref="C13:C14"/>
    <mergeCell ref="E13:G13"/>
    <mergeCell ref="A20:F20"/>
    <mergeCell ref="V26:W27"/>
    <mergeCell ref="V28:W28"/>
    <mergeCell ref="V29:W29"/>
    <mergeCell ref="V30:W30"/>
    <mergeCell ref="V31:W31"/>
    <mergeCell ref="V32:W32"/>
    <mergeCell ref="A36:I36"/>
    <mergeCell ref="A37:I37"/>
    <mergeCell ref="A38:I38"/>
    <mergeCell ref="A39:I39"/>
    <mergeCell ref="A47:I47"/>
    <mergeCell ref="A51:I54"/>
    <mergeCell ref="N13:P13"/>
    <mergeCell ref="A41:I41"/>
    <mergeCell ref="A42:I42"/>
    <mergeCell ref="A43:I43"/>
    <mergeCell ref="A44:I44"/>
    <mergeCell ref="A45:I45"/>
    <mergeCell ref="A46:I46"/>
    <mergeCell ref="A40:I40"/>
    <mergeCell ref="O26:S26"/>
    <mergeCell ref="A21:F21"/>
    <mergeCell ref="A22:F22"/>
    <mergeCell ref="A23:F23"/>
    <mergeCell ref="H24:J24"/>
    <mergeCell ref="A26:A27"/>
  </mergeCells>
  <hyperlinks>
    <hyperlink ref="G1" location="INDICE!A1" display="Índice" xr:uid="{467B5192-02AF-430B-890F-6BBD212892E9}"/>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6B1CB-5134-462B-A762-C512090D85E9}">
  <dimension ref="A1:AP148"/>
  <sheetViews>
    <sheetView showGridLines="0" tabSelected="1" topLeftCell="A10" zoomScaleNormal="100" workbookViewId="0">
      <selection activeCell="AA20" sqref="AA20:AB20"/>
    </sheetView>
  </sheetViews>
  <sheetFormatPr baseColWidth="10" defaultColWidth="8.6640625" defaultRowHeight="11.4"/>
  <cols>
    <col min="1" max="1" width="16.6640625" style="5" customWidth="1"/>
    <col min="2" max="2" width="19.6640625" style="5" customWidth="1"/>
    <col min="3" max="3" width="13.6640625" style="5" customWidth="1"/>
    <col min="4" max="4" width="11.5546875" style="5" customWidth="1"/>
    <col min="5" max="5" width="15.88671875" style="5" customWidth="1"/>
    <col min="6" max="6" width="12.6640625" style="5" customWidth="1"/>
    <col min="7" max="7" width="11" style="5" customWidth="1"/>
    <col min="8" max="8" width="15.6640625" style="5" customWidth="1"/>
    <col min="9" max="10" width="13.33203125" style="5" customWidth="1"/>
    <col min="11" max="11" width="10.6640625" style="5" customWidth="1"/>
    <col min="12" max="12" width="14.33203125" style="5" customWidth="1"/>
    <col min="13" max="13" width="13.5546875" style="5" customWidth="1"/>
    <col min="14" max="14" width="12.6640625" style="5" customWidth="1"/>
    <col min="15" max="15" width="12.5546875" style="5" customWidth="1"/>
    <col min="16" max="16" width="15" style="5" customWidth="1"/>
    <col min="17" max="17" width="14.44140625" style="5" customWidth="1"/>
    <col min="18" max="18" width="14.6640625" style="5" customWidth="1"/>
    <col min="19" max="19" width="13.6640625" style="5" customWidth="1"/>
    <col min="20" max="21" width="13.5546875" style="5" customWidth="1"/>
    <col min="22" max="23" width="13.6640625" style="5" customWidth="1"/>
    <col min="24" max="24" width="12.5546875" style="5" customWidth="1"/>
    <col min="25" max="25" width="12.33203125" style="5" customWidth="1"/>
    <col min="26" max="26" width="12.6640625" style="5" customWidth="1"/>
    <col min="27" max="27" width="16.33203125" style="5" customWidth="1"/>
    <col min="28" max="28" width="15.5546875" style="5" customWidth="1"/>
    <col min="29" max="29" width="9.6640625" style="5" customWidth="1"/>
    <col min="30" max="30" width="14.6640625" style="5" customWidth="1"/>
    <col min="31" max="31" width="13" style="5" customWidth="1"/>
    <col min="32" max="32" width="10.5546875" style="5" customWidth="1"/>
    <col min="33" max="34" width="9" style="5" customWidth="1"/>
    <col min="35" max="256" width="8.6640625" style="25"/>
    <col min="257" max="257" width="11.5546875" style="25" customWidth="1"/>
    <col min="258" max="259" width="13.6640625" style="25" customWidth="1"/>
    <col min="260" max="260" width="11.5546875" style="25" customWidth="1"/>
    <col min="261" max="261" width="17.33203125" style="25" customWidth="1"/>
    <col min="262" max="262" width="11.5546875" style="25" customWidth="1"/>
    <col min="263" max="263" width="11" style="25" customWidth="1"/>
    <col min="264" max="264" width="15.6640625" style="25" customWidth="1"/>
    <col min="265" max="266" width="13.33203125" style="25" customWidth="1"/>
    <col min="267" max="267" width="10.6640625" style="25" customWidth="1"/>
    <col min="268" max="268" width="14.33203125" style="25" customWidth="1"/>
    <col min="269" max="269" width="13.5546875" style="25" customWidth="1"/>
    <col min="270" max="271" width="11.33203125" style="25" customWidth="1"/>
    <col min="272" max="272" width="11.5546875" style="25" customWidth="1"/>
    <col min="273" max="273" width="14.44140625" style="25" customWidth="1"/>
    <col min="274" max="274" width="14.6640625" style="25" customWidth="1"/>
    <col min="275" max="275" width="13.6640625" style="25" customWidth="1"/>
    <col min="276" max="277" width="13.5546875" style="25" customWidth="1"/>
    <col min="278" max="279" width="13.6640625" style="25" customWidth="1"/>
    <col min="280" max="280" width="12.5546875" style="25" customWidth="1"/>
    <col min="281" max="281" width="12.33203125" style="25" customWidth="1"/>
    <col min="282" max="282" width="12.6640625" style="25" customWidth="1"/>
    <col min="283" max="283" width="11.44140625" style="25" customWidth="1"/>
    <col min="284" max="285" width="9.6640625" style="25" customWidth="1"/>
    <col min="286" max="286" width="14.6640625" style="25" customWidth="1"/>
    <col min="287" max="287" width="13" style="25" customWidth="1"/>
    <col min="288" max="288" width="10.5546875" style="25" customWidth="1"/>
    <col min="289" max="290" width="9" style="25" customWidth="1"/>
    <col min="291" max="512" width="8.6640625" style="25"/>
    <col min="513" max="513" width="11.5546875" style="25" customWidth="1"/>
    <col min="514" max="515" width="13.6640625" style="25" customWidth="1"/>
    <col min="516" max="516" width="11.5546875" style="25" customWidth="1"/>
    <col min="517" max="517" width="17.33203125" style="25" customWidth="1"/>
    <col min="518" max="518" width="11.5546875" style="25" customWidth="1"/>
    <col min="519" max="519" width="11" style="25" customWidth="1"/>
    <col min="520" max="520" width="15.6640625" style="25" customWidth="1"/>
    <col min="521" max="522" width="13.33203125" style="25" customWidth="1"/>
    <col min="523" max="523" width="10.6640625" style="25" customWidth="1"/>
    <col min="524" max="524" width="14.33203125" style="25" customWidth="1"/>
    <col min="525" max="525" width="13.5546875" style="25" customWidth="1"/>
    <col min="526" max="527" width="11.33203125" style="25" customWidth="1"/>
    <col min="528" max="528" width="11.5546875" style="25" customWidth="1"/>
    <col min="529" max="529" width="14.44140625" style="25" customWidth="1"/>
    <col min="530" max="530" width="14.6640625" style="25" customWidth="1"/>
    <col min="531" max="531" width="13.6640625" style="25" customWidth="1"/>
    <col min="532" max="533" width="13.5546875" style="25" customWidth="1"/>
    <col min="534" max="535" width="13.6640625" style="25" customWidth="1"/>
    <col min="536" max="536" width="12.5546875" style="25" customWidth="1"/>
    <col min="537" max="537" width="12.33203125" style="25" customWidth="1"/>
    <col min="538" max="538" width="12.6640625" style="25" customWidth="1"/>
    <col min="539" max="539" width="11.44140625" style="25" customWidth="1"/>
    <col min="540" max="541" width="9.6640625" style="25" customWidth="1"/>
    <col min="542" max="542" width="14.6640625" style="25" customWidth="1"/>
    <col min="543" max="543" width="13" style="25" customWidth="1"/>
    <col min="544" max="544" width="10.5546875" style="25" customWidth="1"/>
    <col min="545" max="546" width="9" style="25" customWidth="1"/>
    <col min="547" max="768" width="8.6640625" style="25"/>
    <col min="769" max="769" width="11.5546875" style="25" customWidth="1"/>
    <col min="770" max="771" width="13.6640625" style="25" customWidth="1"/>
    <col min="772" max="772" width="11.5546875" style="25" customWidth="1"/>
    <col min="773" max="773" width="17.33203125" style="25" customWidth="1"/>
    <col min="774" max="774" width="11.5546875" style="25" customWidth="1"/>
    <col min="775" max="775" width="11" style="25" customWidth="1"/>
    <col min="776" max="776" width="15.6640625" style="25" customWidth="1"/>
    <col min="777" max="778" width="13.33203125" style="25" customWidth="1"/>
    <col min="779" max="779" width="10.6640625" style="25" customWidth="1"/>
    <col min="780" max="780" width="14.33203125" style="25" customWidth="1"/>
    <col min="781" max="781" width="13.5546875" style="25" customWidth="1"/>
    <col min="782" max="783" width="11.33203125" style="25" customWidth="1"/>
    <col min="784" max="784" width="11.5546875" style="25" customWidth="1"/>
    <col min="785" max="785" width="14.44140625" style="25" customWidth="1"/>
    <col min="786" max="786" width="14.6640625" style="25" customWidth="1"/>
    <col min="787" max="787" width="13.6640625" style="25" customWidth="1"/>
    <col min="788" max="789" width="13.5546875" style="25" customWidth="1"/>
    <col min="790" max="791" width="13.6640625" style="25" customWidth="1"/>
    <col min="792" max="792" width="12.5546875" style="25" customWidth="1"/>
    <col min="793" max="793" width="12.33203125" style="25" customWidth="1"/>
    <col min="794" max="794" width="12.6640625" style="25" customWidth="1"/>
    <col min="795" max="795" width="11.44140625" style="25" customWidth="1"/>
    <col min="796" max="797" width="9.6640625" style="25" customWidth="1"/>
    <col min="798" max="798" width="14.6640625" style="25" customWidth="1"/>
    <col min="799" max="799" width="13" style="25" customWidth="1"/>
    <col min="800" max="800" width="10.5546875" style="25" customWidth="1"/>
    <col min="801" max="802" width="9" style="25" customWidth="1"/>
    <col min="803" max="1024" width="8.6640625" style="25"/>
    <col min="1025" max="1025" width="11.5546875" style="25" customWidth="1"/>
    <col min="1026" max="1027" width="13.6640625" style="25" customWidth="1"/>
    <col min="1028" max="1028" width="11.5546875" style="25" customWidth="1"/>
    <col min="1029" max="1029" width="17.33203125" style="25" customWidth="1"/>
    <col min="1030" max="1030" width="11.5546875" style="25" customWidth="1"/>
    <col min="1031" max="1031" width="11" style="25" customWidth="1"/>
    <col min="1032" max="1032" width="15.6640625" style="25" customWidth="1"/>
    <col min="1033" max="1034" width="13.33203125" style="25" customWidth="1"/>
    <col min="1035" max="1035" width="10.6640625" style="25" customWidth="1"/>
    <col min="1036" max="1036" width="14.33203125" style="25" customWidth="1"/>
    <col min="1037" max="1037" width="13.5546875" style="25" customWidth="1"/>
    <col min="1038" max="1039" width="11.33203125" style="25" customWidth="1"/>
    <col min="1040" max="1040" width="11.5546875" style="25" customWidth="1"/>
    <col min="1041" max="1041" width="14.44140625" style="25" customWidth="1"/>
    <col min="1042" max="1042" width="14.6640625" style="25" customWidth="1"/>
    <col min="1043" max="1043" width="13.6640625" style="25" customWidth="1"/>
    <col min="1044" max="1045" width="13.5546875" style="25" customWidth="1"/>
    <col min="1046" max="1047" width="13.6640625" style="25" customWidth="1"/>
    <col min="1048" max="1048" width="12.5546875" style="25" customWidth="1"/>
    <col min="1049" max="1049" width="12.33203125" style="25" customWidth="1"/>
    <col min="1050" max="1050" width="12.6640625" style="25" customWidth="1"/>
    <col min="1051" max="1051" width="11.44140625" style="25" customWidth="1"/>
    <col min="1052" max="1053" width="9.6640625" style="25" customWidth="1"/>
    <col min="1054" max="1054" width="14.6640625" style="25" customWidth="1"/>
    <col min="1055" max="1055" width="13" style="25" customWidth="1"/>
    <col min="1056" max="1056" width="10.5546875" style="25" customWidth="1"/>
    <col min="1057" max="1058" width="9" style="25" customWidth="1"/>
    <col min="1059" max="1280" width="8.6640625" style="25"/>
    <col min="1281" max="1281" width="11.5546875" style="25" customWidth="1"/>
    <col min="1282" max="1283" width="13.6640625" style="25" customWidth="1"/>
    <col min="1284" max="1284" width="11.5546875" style="25" customWidth="1"/>
    <col min="1285" max="1285" width="17.33203125" style="25" customWidth="1"/>
    <col min="1286" max="1286" width="11.5546875" style="25" customWidth="1"/>
    <col min="1287" max="1287" width="11" style="25" customWidth="1"/>
    <col min="1288" max="1288" width="15.6640625" style="25" customWidth="1"/>
    <col min="1289" max="1290" width="13.33203125" style="25" customWidth="1"/>
    <col min="1291" max="1291" width="10.6640625" style="25" customWidth="1"/>
    <col min="1292" max="1292" width="14.33203125" style="25" customWidth="1"/>
    <col min="1293" max="1293" width="13.5546875" style="25" customWidth="1"/>
    <col min="1294" max="1295" width="11.33203125" style="25" customWidth="1"/>
    <col min="1296" max="1296" width="11.5546875" style="25" customWidth="1"/>
    <col min="1297" max="1297" width="14.44140625" style="25" customWidth="1"/>
    <col min="1298" max="1298" width="14.6640625" style="25" customWidth="1"/>
    <col min="1299" max="1299" width="13.6640625" style="25" customWidth="1"/>
    <col min="1300" max="1301" width="13.5546875" style="25" customWidth="1"/>
    <col min="1302" max="1303" width="13.6640625" style="25" customWidth="1"/>
    <col min="1304" max="1304" width="12.5546875" style="25" customWidth="1"/>
    <col min="1305" max="1305" width="12.33203125" style="25" customWidth="1"/>
    <col min="1306" max="1306" width="12.6640625" style="25" customWidth="1"/>
    <col min="1307" max="1307" width="11.44140625" style="25" customWidth="1"/>
    <col min="1308" max="1309" width="9.6640625" style="25" customWidth="1"/>
    <col min="1310" max="1310" width="14.6640625" style="25" customWidth="1"/>
    <col min="1311" max="1311" width="13" style="25" customWidth="1"/>
    <col min="1312" max="1312" width="10.5546875" style="25" customWidth="1"/>
    <col min="1313" max="1314" width="9" style="25" customWidth="1"/>
    <col min="1315" max="1536" width="8.6640625" style="25"/>
    <col min="1537" max="1537" width="11.5546875" style="25" customWidth="1"/>
    <col min="1538" max="1539" width="13.6640625" style="25" customWidth="1"/>
    <col min="1540" max="1540" width="11.5546875" style="25" customWidth="1"/>
    <col min="1541" max="1541" width="17.33203125" style="25" customWidth="1"/>
    <col min="1542" max="1542" width="11.5546875" style="25" customWidth="1"/>
    <col min="1543" max="1543" width="11" style="25" customWidth="1"/>
    <col min="1544" max="1544" width="15.6640625" style="25" customWidth="1"/>
    <col min="1545" max="1546" width="13.33203125" style="25" customWidth="1"/>
    <col min="1547" max="1547" width="10.6640625" style="25" customWidth="1"/>
    <col min="1548" max="1548" width="14.33203125" style="25" customWidth="1"/>
    <col min="1549" max="1549" width="13.5546875" style="25" customWidth="1"/>
    <col min="1550" max="1551" width="11.33203125" style="25" customWidth="1"/>
    <col min="1552" max="1552" width="11.5546875" style="25" customWidth="1"/>
    <col min="1553" max="1553" width="14.44140625" style="25" customWidth="1"/>
    <col min="1554" max="1554" width="14.6640625" style="25" customWidth="1"/>
    <col min="1555" max="1555" width="13.6640625" style="25" customWidth="1"/>
    <col min="1556" max="1557" width="13.5546875" style="25" customWidth="1"/>
    <col min="1558" max="1559" width="13.6640625" style="25" customWidth="1"/>
    <col min="1560" max="1560" width="12.5546875" style="25" customWidth="1"/>
    <col min="1561" max="1561" width="12.33203125" style="25" customWidth="1"/>
    <col min="1562" max="1562" width="12.6640625" style="25" customWidth="1"/>
    <col min="1563" max="1563" width="11.44140625" style="25" customWidth="1"/>
    <col min="1564" max="1565" width="9.6640625" style="25" customWidth="1"/>
    <col min="1566" max="1566" width="14.6640625" style="25" customWidth="1"/>
    <col min="1567" max="1567" width="13" style="25" customWidth="1"/>
    <col min="1568" max="1568" width="10.5546875" style="25" customWidth="1"/>
    <col min="1569" max="1570" width="9" style="25" customWidth="1"/>
    <col min="1571" max="1792" width="8.6640625" style="25"/>
    <col min="1793" max="1793" width="11.5546875" style="25" customWidth="1"/>
    <col min="1794" max="1795" width="13.6640625" style="25" customWidth="1"/>
    <col min="1796" max="1796" width="11.5546875" style="25" customWidth="1"/>
    <col min="1797" max="1797" width="17.33203125" style="25" customWidth="1"/>
    <col min="1798" max="1798" width="11.5546875" style="25" customWidth="1"/>
    <col min="1799" max="1799" width="11" style="25" customWidth="1"/>
    <col min="1800" max="1800" width="15.6640625" style="25" customWidth="1"/>
    <col min="1801" max="1802" width="13.33203125" style="25" customWidth="1"/>
    <col min="1803" max="1803" width="10.6640625" style="25" customWidth="1"/>
    <col min="1804" max="1804" width="14.33203125" style="25" customWidth="1"/>
    <col min="1805" max="1805" width="13.5546875" style="25" customWidth="1"/>
    <col min="1806" max="1807" width="11.33203125" style="25" customWidth="1"/>
    <col min="1808" max="1808" width="11.5546875" style="25" customWidth="1"/>
    <col min="1809" max="1809" width="14.44140625" style="25" customWidth="1"/>
    <col min="1810" max="1810" width="14.6640625" style="25" customWidth="1"/>
    <col min="1811" max="1811" width="13.6640625" style="25" customWidth="1"/>
    <col min="1812" max="1813" width="13.5546875" style="25" customWidth="1"/>
    <col min="1814" max="1815" width="13.6640625" style="25" customWidth="1"/>
    <col min="1816" max="1816" width="12.5546875" style="25" customWidth="1"/>
    <col min="1817" max="1817" width="12.33203125" style="25" customWidth="1"/>
    <col min="1818" max="1818" width="12.6640625" style="25" customWidth="1"/>
    <col min="1819" max="1819" width="11.44140625" style="25" customWidth="1"/>
    <col min="1820" max="1821" width="9.6640625" style="25" customWidth="1"/>
    <col min="1822" max="1822" width="14.6640625" style="25" customWidth="1"/>
    <col min="1823" max="1823" width="13" style="25" customWidth="1"/>
    <col min="1824" max="1824" width="10.5546875" style="25" customWidth="1"/>
    <col min="1825" max="1826" width="9" style="25" customWidth="1"/>
    <col min="1827" max="2048" width="8.6640625" style="25"/>
    <col min="2049" max="2049" width="11.5546875" style="25" customWidth="1"/>
    <col min="2050" max="2051" width="13.6640625" style="25" customWidth="1"/>
    <col min="2052" max="2052" width="11.5546875" style="25" customWidth="1"/>
    <col min="2053" max="2053" width="17.33203125" style="25" customWidth="1"/>
    <col min="2054" max="2054" width="11.5546875" style="25" customWidth="1"/>
    <col min="2055" max="2055" width="11" style="25" customWidth="1"/>
    <col min="2056" max="2056" width="15.6640625" style="25" customWidth="1"/>
    <col min="2057" max="2058" width="13.33203125" style="25" customWidth="1"/>
    <col min="2059" max="2059" width="10.6640625" style="25" customWidth="1"/>
    <col min="2060" max="2060" width="14.33203125" style="25" customWidth="1"/>
    <col min="2061" max="2061" width="13.5546875" style="25" customWidth="1"/>
    <col min="2062" max="2063" width="11.33203125" style="25" customWidth="1"/>
    <col min="2064" max="2064" width="11.5546875" style="25" customWidth="1"/>
    <col min="2065" max="2065" width="14.44140625" style="25" customWidth="1"/>
    <col min="2066" max="2066" width="14.6640625" style="25" customWidth="1"/>
    <col min="2067" max="2067" width="13.6640625" style="25" customWidth="1"/>
    <col min="2068" max="2069" width="13.5546875" style="25" customWidth="1"/>
    <col min="2070" max="2071" width="13.6640625" style="25" customWidth="1"/>
    <col min="2072" max="2072" width="12.5546875" style="25" customWidth="1"/>
    <col min="2073" max="2073" width="12.33203125" style="25" customWidth="1"/>
    <col min="2074" max="2074" width="12.6640625" style="25" customWidth="1"/>
    <col min="2075" max="2075" width="11.44140625" style="25" customWidth="1"/>
    <col min="2076" max="2077" width="9.6640625" style="25" customWidth="1"/>
    <col min="2078" max="2078" width="14.6640625" style="25" customWidth="1"/>
    <col min="2079" max="2079" width="13" style="25" customWidth="1"/>
    <col min="2080" max="2080" width="10.5546875" style="25" customWidth="1"/>
    <col min="2081" max="2082" width="9" style="25" customWidth="1"/>
    <col min="2083" max="2304" width="8.6640625" style="25"/>
    <col min="2305" max="2305" width="11.5546875" style="25" customWidth="1"/>
    <col min="2306" max="2307" width="13.6640625" style="25" customWidth="1"/>
    <col min="2308" max="2308" width="11.5546875" style="25" customWidth="1"/>
    <col min="2309" max="2309" width="17.33203125" style="25" customWidth="1"/>
    <col min="2310" max="2310" width="11.5546875" style="25" customWidth="1"/>
    <col min="2311" max="2311" width="11" style="25" customWidth="1"/>
    <col min="2312" max="2312" width="15.6640625" style="25" customWidth="1"/>
    <col min="2313" max="2314" width="13.33203125" style="25" customWidth="1"/>
    <col min="2315" max="2315" width="10.6640625" style="25" customWidth="1"/>
    <col min="2316" max="2316" width="14.33203125" style="25" customWidth="1"/>
    <col min="2317" max="2317" width="13.5546875" style="25" customWidth="1"/>
    <col min="2318" max="2319" width="11.33203125" style="25" customWidth="1"/>
    <col min="2320" max="2320" width="11.5546875" style="25" customWidth="1"/>
    <col min="2321" max="2321" width="14.44140625" style="25" customWidth="1"/>
    <col min="2322" max="2322" width="14.6640625" style="25" customWidth="1"/>
    <col min="2323" max="2323" width="13.6640625" style="25" customWidth="1"/>
    <col min="2324" max="2325" width="13.5546875" style="25" customWidth="1"/>
    <col min="2326" max="2327" width="13.6640625" style="25" customWidth="1"/>
    <col min="2328" max="2328" width="12.5546875" style="25" customWidth="1"/>
    <col min="2329" max="2329" width="12.33203125" style="25" customWidth="1"/>
    <col min="2330" max="2330" width="12.6640625" style="25" customWidth="1"/>
    <col min="2331" max="2331" width="11.44140625" style="25" customWidth="1"/>
    <col min="2332" max="2333" width="9.6640625" style="25" customWidth="1"/>
    <col min="2334" max="2334" width="14.6640625" style="25" customWidth="1"/>
    <col min="2335" max="2335" width="13" style="25" customWidth="1"/>
    <col min="2336" max="2336" width="10.5546875" style="25" customWidth="1"/>
    <col min="2337" max="2338" width="9" style="25" customWidth="1"/>
    <col min="2339" max="2560" width="8.6640625" style="25"/>
    <col min="2561" max="2561" width="11.5546875" style="25" customWidth="1"/>
    <col min="2562" max="2563" width="13.6640625" style="25" customWidth="1"/>
    <col min="2564" max="2564" width="11.5546875" style="25" customWidth="1"/>
    <col min="2565" max="2565" width="17.33203125" style="25" customWidth="1"/>
    <col min="2566" max="2566" width="11.5546875" style="25" customWidth="1"/>
    <col min="2567" max="2567" width="11" style="25" customWidth="1"/>
    <col min="2568" max="2568" width="15.6640625" style="25" customWidth="1"/>
    <col min="2569" max="2570" width="13.33203125" style="25" customWidth="1"/>
    <col min="2571" max="2571" width="10.6640625" style="25" customWidth="1"/>
    <col min="2572" max="2572" width="14.33203125" style="25" customWidth="1"/>
    <col min="2573" max="2573" width="13.5546875" style="25" customWidth="1"/>
    <col min="2574" max="2575" width="11.33203125" style="25" customWidth="1"/>
    <col min="2576" max="2576" width="11.5546875" style="25" customWidth="1"/>
    <col min="2577" max="2577" width="14.44140625" style="25" customWidth="1"/>
    <col min="2578" max="2578" width="14.6640625" style="25" customWidth="1"/>
    <col min="2579" max="2579" width="13.6640625" style="25" customWidth="1"/>
    <col min="2580" max="2581" width="13.5546875" style="25" customWidth="1"/>
    <col min="2582" max="2583" width="13.6640625" style="25" customWidth="1"/>
    <col min="2584" max="2584" width="12.5546875" style="25" customWidth="1"/>
    <col min="2585" max="2585" width="12.33203125" style="25" customWidth="1"/>
    <col min="2586" max="2586" width="12.6640625" style="25" customWidth="1"/>
    <col min="2587" max="2587" width="11.44140625" style="25" customWidth="1"/>
    <col min="2588" max="2589" width="9.6640625" style="25" customWidth="1"/>
    <col min="2590" max="2590" width="14.6640625" style="25" customWidth="1"/>
    <col min="2591" max="2591" width="13" style="25" customWidth="1"/>
    <col min="2592" max="2592" width="10.5546875" style="25" customWidth="1"/>
    <col min="2593" max="2594" width="9" style="25" customWidth="1"/>
    <col min="2595" max="2816" width="8.6640625" style="25"/>
    <col min="2817" max="2817" width="11.5546875" style="25" customWidth="1"/>
    <col min="2818" max="2819" width="13.6640625" style="25" customWidth="1"/>
    <col min="2820" max="2820" width="11.5546875" style="25" customWidth="1"/>
    <col min="2821" max="2821" width="17.33203125" style="25" customWidth="1"/>
    <col min="2822" max="2822" width="11.5546875" style="25" customWidth="1"/>
    <col min="2823" max="2823" width="11" style="25" customWidth="1"/>
    <col min="2824" max="2824" width="15.6640625" style="25" customWidth="1"/>
    <col min="2825" max="2826" width="13.33203125" style="25" customWidth="1"/>
    <col min="2827" max="2827" width="10.6640625" style="25" customWidth="1"/>
    <col min="2828" max="2828" width="14.33203125" style="25" customWidth="1"/>
    <col min="2829" max="2829" width="13.5546875" style="25" customWidth="1"/>
    <col min="2830" max="2831" width="11.33203125" style="25" customWidth="1"/>
    <col min="2832" max="2832" width="11.5546875" style="25" customWidth="1"/>
    <col min="2833" max="2833" width="14.44140625" style="25" customWidth="1"/>
    <col min="2834" max="2834" width="14.6640625" style="25" customWidth="1"/>
    <col min="2835" max="2835" width="13.6640625" style="25" customWidth="1"/>
    <col min="2836" max="2837" width="13.5546875" style="25" customWidth="1"/>
    <col min="2838" max="2839" width="13.6640625" style="25" customWidth="1"/>
    <col min="2840" max="2840" width="12.5546875" style="25" customWidth="1"/>
    <col min="2841" max="2841" width="12.33203125" style="25" customWidth="1"/>
    <col min="2842" max="2842" width="12.6640625" style="25" customWidth="1"/>
    <col min="2843" max="2843" width="11.44140625" style="25" customWidth="1"/>
    <col min="2844" max="2845" width="9.6640625" style="25" customWidth="1"/>
    <col min="2846" max="2846" width="14.6640625" style="25" customWidth="1"/>
    <col min="2847" max="2847" width="13" style="25" customWidth="1"/>
    <col min="2848" max="2848" width="10.5546875" style="25" customWidth="1"/>
    <col min="2849" max="2850" width="9" style="25" customWidth="1"/>
    <col min="2851" max="3072" width="8.6640625" style="25"/>
    <col min="3073" max="3073" width="11.5546875" style="25" customWidth="1"/>
    <col min="3074" max="3075" width="13.6640625" style="25" customWidth="1"/>
    <col min="3076" max="3076" width="11.5546875" style="25" customWidth="1"/>
    <col min="3077" max="3077" width="17.33203125" style="25" customWidth="1"/>
    <col min="3078" max="3078" width="11.5546875" style="25" customWidth="1"/>
    <col min="3079" max="3079" width="11" style="25" customWidth="1"/>
    <col min="3080" max="3080" width="15.6640625" style="25" customWidth="1"/>
    <col min="3081" max="3082" width="13.33203125" style="25" customWidth="1"/>
    <col min="3083" max="3083" width="10.6640625" style="25" customWidth="1"/>
    <col min="3084" max="3084" width="14.33203125" style="25" customWidth="1"/>
    <col min="3085" max="3085" width="13.5546875" style="25" customWidth="1"/>
    <col min="3086" max="3087" width="11.33203125" style="25" customWidth="1"/>
    <col min="3088" max="3088" width="11.5546875" style="25" customWidth="1"/>
    <col min="3089" max="3089" width="14.44140625" style="25" customWidth="1"/>
    <col min="3090" max="3090" width="14.6640625" style="25" customWidth="1"/>
    <col min="3091" max="3091" width="13.6640625" style="25" customWidth="1"/>
    <col min="3092" max="3093" width="13.5546875" style="25" customWidth="1"/>
    <col min="3094" max="3095" width="13.6640625" style="25" customWidth="1"/>
    <col min="3096" max="3096" width="12.5546875" style="25" customWidth="1"/>
    <col min="3097" max="3097" width="12.33203125" style="25" customWidth="1"/>
    <col min="3098" max="3098" width="12.6640625" style="25" customWidth="1"/>
    <col min="3099" max="3099" width="11.44140625" style="25" customWidth="1"/>
    <col min="3100" max="3101" width="9.6640625" style="25" customWidth="1"/>
    <col min="3102" max="3102" width="14.6640625" style="25" customWidth="1"/>
    <col min="3103" max="3103" width="13" style="25" customWidth="1"/>
    <col min="3104" max="3104" width="10.5546875" style="25" customWidth="1"/>
    <col min="3105" max="3106" width="9" style="25" customWidth="1"/>
    <col min="3107" max="3328" width="8.6640625" style="25"/>
    <col min="3329" max="3329" width="11.5546875" style="25" customWidth="1"/>
    <col min="3330" max="3331" width="13.6640625" style="25" customWidth="1"/>
    <col min="3332" max="3332" width="11.5546875" style="25" customWidth="1"/>
    <col min="3333" max="3333" width="17.33203125" style="25" customWidth="1"/>
    <col min="3334" max="3334" width="11.5546875" style="25" customWidth="1"/>
    <col min="3335" max="3335" width="11" style="25" customWidth="1"/>
    <col min="3336" max="3336" width="15.6640625" style="25" customWidth="1"/>
    <col min="3337" max="3338" width="13.33203125" style="25" customWidth="1"/>
    <col min="3339" max="3339" width="10.6640625" style="25" customWidth="1"/>
    <col min="3340" max="3340" width="14.33203125" style="25" customWidth="1"/>
    <col min="3341" max="3341" width="13.5546875" style="25" customWidth="1"/>
    <col min="3342" max="3343" width="11.33203125" style="25" customWidth="1"/>
    <col min="3344" max="3344" width="11.5546875" style="25" customWidth="1"/>
    <col min="3345" max="3345" width="14.44140625" style="25" customWidth="1"/>
    <col min="3346" max="3346" width="14.6640625" style="25" customWidth="1"/>
    <col min="3347" max="3347" width="13.6640625" style="25" customWidth="1"/>
    <col min="3348" max="3349" width="13.5546875" style="25" customWidth="1"/>
    <col min="3350" max="3351" width="13.6640625" style="25" customWidth="1"/>
    <col min="3352" max="3352" width="12.5546875" style="25" customWidth="1"/>
    <col min="3353" max="3353" width="12.33203125" style="25" customWidth="1"/>
    <col min="3354" max="3354" width="12.6640625" style="25" customWidth="1"/>
    <col min="3355" max="3355" width="11.44140625" style="25" customWidth="1"/>
    <col min="3356" max="3357" width="9.6640625" style="25" customWidth="1"/>
    <col min="3358" max="3358" width="14.6640625" style="25" customWidth="1"/>
    <col min="3359" max="3359" width="13" style="25" customWidth="1"/>
    <col min="3360" max="3360" width="10.5546875" style="25" customWidth="1"/>
    <col min="3361" max="3362" width="9" style="25" customWidth="1"/>
    <col min="3363" max="3584" width="8.6640625" style="25"/>
    <col min="3585" max="3585" width="11.5546875" style="25" customWidth="1"/>
    <col min="3586" max="3587" width="13.6640625" style="25" customWidth="1"/>
    <col min="3588" max="3588" width="11.5546875" style="25" customWidth="1"/>
    <col min="3589" max="3589" width="17.33203125" style="25" customWidth="1"/>
    <col min="3590" max="3590" width="11.5546875" style="25" customWidth="1"/>
    <col min="3591" max="3591" width="11" style="25" customWidth="1"/>
    <col min="3592" max="3592" width="15.6640625" style="25" customWidth="1"/>
    <col min="3593" max="3594" width="13.33203125" style="25" customWidth="1"/>
    <col min="3595" max="3595" width="10.6640625" style="25" customWidth="1"/>
    <col min="3596" max="3596" width="14.33203125" style="25" customWidth="1"/>
    <col min="3597" max="3597" width="13.5546875" style="25" customWidth="1"/>
    <col min="3598" max="3599" width="11.33203125" style="25" customWidth="1"/>
    <col min="3600" max="3600" width="11.5546875" style="25" customWidth="1"/>
    <col min="3601" max="3601" width="14.44140625" style="25" customWidth="1"/>
    <col min="3602" max="3602" width="14.6640625" style="25" customWidth="1"/>
    <col min="3603" max="3603" width="13.6640625" style="25" customWidth="1"/>
    <col min="3604" max="3605" width="13.5546875" style="25" customWidth="1"/>
    <col min="3606" max="3607" width="13.6640625" style="25" customWidth="1"/>
    <col min="3608" max="3608" width="12.5546875" style="25" customWidth="1"/>
    <col min="3609" max="3609" width="12.33203125" style="25" customWidth="1"/>
    <col min="3610" max="3610" width="12.6640625" style="25" customWidth="1"/>
    <col min="3611" max="3611" width="11.44140625" style="25" customWidth="1"/>
    <col min="3612" max="3613" width="9.6640625" style="25" customWidth="1"/>
    <col min="3614" max="3614" width="14.6640625" style="25" customWidth="1"/>
    <col min="3615" max="3615" width="13" style="25" customWidth="1"/>
    <col min="3616" max="3616" width="10.5546875" style="25" customWidth="1"/>
    <col min="3617" max="3618" width="9" style="25" customWidth="1"/>
    <col min="3619" max="3840" width="8.6640625" style="25"/>
    <col min="3841" max="3841" width="11.5546875" style="25" customWidth="1"/>
    <col min="3842" max="3843" width="13.6640625" style="25" customWidth="1"/>
    <col min="3844" max="3844" width="11.5546875" style="25" customWidth="1"/>
    <col min="3845" max="3845" width="17.33203125" style="25" customWidth="1"/>
    <col min="3846" max="3846" width="11.5546875" style="25" customWidth="1"/>
    <col min="3847" max="3847" width="11" style="25" customWidth="1"/>
    <col min="3848" max="3848" width="15.6640625" style="25" customWidth="1"/>
    <col min="3849" max="3850" width="13.33203125" style="25" customWidth="1"/>
    <col min="3851" max="3851" width="10.6640625" style="25" customWidth="1"/>
    <col min="3852" max="3852" width="14.33203125" style="25" customWidth="1"/>
    <col min="3853" max="3853" width="13.5546875" style="25" customWidth="1"/>
    <col min="3854" max="3855" width="11.33203125" style="25" customWidth="1"/>
    <col min="3856" max="3856" width="11.5546875" style="25" customWidth="1"/>
    <col min="3857" max="3857" width="14.44140625" style="25" customWidth="1"/>
    <col min="3858" max="3858" width="14.6640625" style="25" customWidth="1"/>
    <col min="3859" max="3859" width="13.6640625" style="25" customWidth="1"/>
    <col min="3860" max="3861" width="13.5546875" style="25" customWidth="1"/>
    <col min="3862" max="3863" width="13.6640625" style="25" customWidth="1"/>
    <col min="3864" max="3864" width="12.5546875" style="25" customWidth="1"/>
    <col min="3865" max="3865" width="12.33203125" style="25" customWidth="1"/>
    <col min="3866" max="3866" width="12.6640625" style="25" customWidth="1"/>
    <col min="3867" max="3867" width="11.44140625" style="25" customWidth="1"/>
    <col min="3868" max="3869" width="9.6640625" style="25" customWidth="1"/>
    <col min="3870" max="3870" width="14.6640625" style="25" customWidth="1"/>
    <col min="3871" max="3871" width="13" style="25" customWidth="1"/>
    <col min="3872" max="3872" width="10.5546875" style="25" customWidth="1"/>
    <col min="3873" max="3874" width="9" style="25" customWidth="1"/>
    <col min="3875" max="4096" width="8.6640625" style="25"/>
    <col min="4097" max="4097" width="11.5546875" style="25" customWidth="1"/>
    <col min="4098" max="4099" width="13.6640625" style="25" customWidth="1"/>
    <col min="4100" max="4100" width="11.5546875" style="25" customWidth="1"/>
    <col min="4101" max="4101" width="17.33203125" style="25" customWidth="1"/>
    <col min="4102" max="4102" width="11.5546875" style="25" customWidth="1"/>
    <col min="4103" max="4103" width="11" style="25" customWidth="1"/>
    <col min="4104" max="4104" width="15.6640625" style="25" customWidth="1"/>
    <col min="4105" max="4106" width="13.33203125" style="25" customWidth="1"/>
    <col min="4107" max="4107" width="10.6640625" style="25" customWidth="1"/>
    <col min="4108" max="4108" width="14.33203125" style="25" customWidth="1"/>
    <col min="4109" max="4109" width="13.5546875" style="25" customWidth="1"/>
    <col min="4110" max="4111" width="11.33203125" style="25" customWidth="1"/>
    <col min="4112" max="4112" width="11.5546875" style="25" customWidth="1"/>
    <col min="4113" max="4113" width="14.44140625" style="25" customWidth="1"/>
    <col min="4114" max="4114" width="14.6640625" style="25" customWidth="1"/>
    <col min="4115" max="4115" width="13.6640625" style="25" customWidth="1"/>
    <col min="4116" max="4117" width="13.5546875" style="25" customWidth="1"/>
    <col min="4118" max="4119" width="13.6640625" style="25" customWidth="1"/>
    <col min="4120" max="4120" width="12.5546875" style="25" customWidth="1"/>
    <col min="4121" max="4121" width="12.33203125" style="25" customWidth="1"/>
    <col min="4122" max="4122" width="12.6640625" style="25" customWidth="1"/>
    <col min="4123" max="4123" width="11.44140625" style="25" customWidth="1"/>
    <col min="4124" max="4125" width="9.6640625" style="25" customWidth="1"/>
    <col min="4126" max="4126" width="14.6640625" style="25" customWidth="1"/>
    <col min="4127" max="4127" width="13" style="25" customWidth="1"/>
    <col min="4128" max="4128" width="10.5546875" style="25" customWidth="1"/>
    <col min="4129" max="4130" width="9" style="25" customWidth="1"/>
    <col min="4131" max="4352" width="8.6640625" style="25"/>
    <col min="4353" max="4353" width="11.5546875" style="25" customWidth="1"/>
    <col min="4354" max="4355" width="13.6640625" style="25" customWidth="1"/>
    <col min="4356" max="4356" width="11.5546875" style="25" customWidth="1"/>
    <col min="4357" max="4357" width="17.33203125" style="25" customWidth="1"/>
    <col min="4358" max="4358" width="11.5546875" style="25" customWidth="1"/>
    <col min="4359" max="4359" width="11" style="25" customWidth="1"/>
    <col min="4360" max="4360" width="15.6640625" style="25" customWidth="1"/>
    <col min="4361" max="4362" width="13.33203125" style="25" customWidth="1"/>
    <col min="4363" max="4363" width="10.6640625" style="25" customWidth="1"/>
    <col min="4364" max="4364" width="14.33203125" style="25" customWidth="1"/>
    <col min="4365" max="4365" width="13.5546875" style="25" customWidth="1"/>
    <col min="4366" max="4367" width="11.33203125" style="25" customWidth="1"/>
    <col min="4368" max="4368" width="11.5546875" style="25" customWidth="1"/>
    <col min="4369" max="4369" width="14.44140625" style="25" customWidth="1"/>
    <col min="4370" max="4370" width="14.6640625" style="25" customWidth="1"/>
    <col min="4371" max="4371" width="13.6640625" style="25" customWidth="1"/>
    <col min="4372" max="4373" width="13.5546875" style="25" customWidth="1"/>
    <col min="4374" max="4375" width="13.6640625" style="25" customWidth="1"/>
    <col min="4376" max="4376" width="12.5546875" style="25" customWidth="1"/>
    <col min="4377" max="4377" width="12.33203125" style="25" customWidth="1"/>
    <col min="4378" max="4378" width="12.6640625" style="25" customWidth="1"/>
    <col min="4379" max="4379" width="11.44140625" style="25" customWidth="1"/>
    <col min="4380" max="4381" width="9.6640625" style="25" customWidth="1"/>
    <col min="4382" max="4382" width="14.6640625" style="25" customWidth="1"/>
    <col min="4383" max="4383" width="13" style="25" customWidth="1"/>
    <col min="4384" max="4384" width="10.5546875" style="25" customWidth="1"/>
    <col min="4385" max="4386" width="9" style="25" customWidth="1"/>
    <col min="4387" max="4608" width="8.6640625" style="25"/>
    <col min="4609" max="4609" width="11.5546875" style="25" customWidth="1"/>
    <col min="4610" max="4611" width="13.6640625" style="25" customWidth="1"/>
    <col min="4612" max="4612" width="11.5546875" style="25" customWidth="1"/>
    <col min="4613" max="4613" width="17.33203125" style="25" customWidth="1"/>
    <col min="4614" max="4614" width="11.5546875" style="25" customWidth="1"/>
    <col min="4615" max="4615" width="11" style="25" customWidth="1"/>
    <col min="4616" max="4616" width="15.6640625" style="25" customWidth="1"/>
    <col min="4617" max="4618" width="13.33203125" style="25" customWidth="1"/>
    <col min="4619" max="4619" width="10.6640625" style="25" customWidth="1"/>
    <col min="4620" max="4620" width="14.33203125" style="25" customWidth="1"/>
    <col min="4621" max="4621" width="13.5546875" style="25" customWidth="1"/>
    <col min="4622" max="4623" width="11.33203125" style="25" customWidth="1"/>
    <col min="4624" max="4624" width="11.5546875" style="25" customWidth="1"/>
    <col min="4625" max="4625" width="14.44140625" style="25" customWidth="1"/>
    <col min="4626" max="4626" width="14.6640625" style="25" customWidth="1"/>
    <col min="4627" max="4627" width="13.6640625" style="25" customWidth="1"/>
    <col min="4628" max="4629" width="13.5546875" style="25" customWidth="1"/>
    <col min="4630" max="4631" width="13.6640625" style="25" customWidth="1"/>
    <col min="4632" max="4632" width="12.5546875" style="25" customWidth="1"/>
    <col min="4633" max="4633" width="12.33203125" style="25" customWidth="1"/>
    <col min="4634" max="4634" width="12.6640625" style="25" customWidth="1"/>
    <col min="4635" max="4635" width="11.44140625" style="25" customWidth="1"/>
    <col min="4636" max="4637" width="9.6640625" style="25" customWidth="1"/>
    <col min="4638" max="4638" width="14.6640625" style="25" customWidth="1"/>
    <col min="4639" max="4639" width="13" style="25" customWidth="1"/>
    <col min="4640" max="4640" width="10.5546875" style="25" customWidth="1"/>
    <col min="4641" max="4642" width="9" style="25" customWidth="1"/>
    <col min="4643" max="4864" width="8.6640625" style="25"/>
    <col min="4865" max="4865" width="11.5546875" style="25" customWidth="1"/>
    <col min="4866" max="4867" width="13.6640625" style="25" customWidth="1"/>
    <col min="4868" max="4868" width="11.5546875" style="25" customWidth="1"/>
    <col min="4869" max="4869" width="17.33203125" style="25" customWidth="1"/>
    <col min="4870" max="4870" width="11.5546875" style="25" customWidth="1"/>
    <col min="4871" max="4871" width="11" style="25" customWidth="1"/>
    <col min="4872" max="4872" width="15.6640625" style="25" customWidth="1"/>
    <col min="4873" max="4874" width="13.33203125" style="25" customWidth="1"/>
    <col min="4875" max="4875" width="10.6640625" style="25" customWidth="1"/>
    <col min="4876" max="4876" width="14.33203125" style="25" customWidth="1"/>
    <col min="4877" max="4877" width="13.5546875" style="25" customWidth="1"/>
    <col min="4878" max="4879" width="11.33203125" style="25" customWidth="1"/>
    <col min="4880" max="4880" width="11.5546875" style="25" customWidth="1"/>
    <col min="4881" max="4881" width="14.44140625" style="25" customWidth="1"/>
    <col min="4882" max="4882" width="14.6640625" style="25" customWidth="1"/>
    <col min="4883" max="4883" width="13.6640625" style="25" customWidth="1"/>
    <col min="4884" max="4885" width="13.5546875" style="25" customWidth="1"/>
    <col min="4886" max="4887" width="13.6640625" style="25" customWidth="1"/>
    <col min="4888" max="4888" width="12.5546875" style="25" customWidth="1"/>
    <col min="4889" max="4889" width="12.33203125" style="25" customWidth="1"/>
    <col min="4890" max="4890" width="12.6640625" style="25" customWidth="1"/>
    <col min="4891" max="4891" width="11.44140625" style="25" customWidth="1"/>
    <col min="4892" max="4893" width="9.6640625" style="25" customWidth="1"/>
    <col min="4894" max="4894" width="14.6640625" style="25" customWidth="1"/>
    <col min="4895" max="4895" width="13" style="25" customWidth="1"/>
    <col min="4896" max="4896" width="10.5546875" style="25" customWidth="1"/>
    <col min="4897" max="4898" width="9" style="25" customWidth="1"/>
    <col min="4899" max="5120" width="8.6640625" style="25"/>
    <col min="5121" max="5121" width="11.5546875" style="25" customWidth="1"/>
    <col min="5122" max="5123" width="13.6640625" style="25" customWidth="1"/>
    <col min="5124" max="5124" width="11.5546875" style="25" customWidth="1"/>
    <col min="5125" max="5125" width="17.33203125" style="25" customWidth="1"/>
    <col min="5126" max="5126" width="11.5546875" style="25" customWidth="1"/>
    <col min="5127" max="5127" width="11" style="25" customWidth="1"/>
    <col min="5128" max="5128" width="15.6640625" style="25" customWidth="1"/>
    <col min="5129" max="5130" width="13.33203125" style="25" customWidth="1"/>
    <col min="5131" max="5131" width="10.6640625" style="25" customWidth="1"/>
    <col min="5132" max="5132" width="14.33203125" style="25" customWidth="1"/>
    <col min="5133" max="5133" width="13.5546875" style="25" customWidth="1"/>
    <col min="5134" max="5135" width="11.33203125" style="25" customWidth="1"/>
    <col min="5136" max="5136" width="11.5546875" style="25" customWidth="1"/>
    <col min="5137" max="5137" width="14.44140625" style="25" customWidth="1"/>
    <col min="5138" max="5138" width="14.6640625" style="25" customWidth="1"/>
    <col min="5139" max="5139" width="13.6640625" style="25" customWidth="1"/>
    <col min="5140" max="5141" width="13.5546875" style="25" customWidth="1"/>
    <col min="5142" max="5143" width="13.6640625" style="25" customWidth="1"/>
    <col min="5144" max="5144" width="12.5546875" style="25" customWidth="1"/>
    <col min="5145" max="5145" width="12.33203125" style="25" customWidth="1"/>
    <col min="5146" max="5146" width="12.6640625" style="25" customWidth="1"/>
    <col min="5147" max="5147" width="11.44140625" style="25" customWidth="1"/>
    <col min="5148" max="5149" width="9.6640625" style="25" customWidth="1"/>
    <col min="5150" max="5150" width="14.6640625" style="25" customWidth="1"/>
    <col min="5151" max="5151" width="13" style="25" customWidth="1"/>
    <col min="5152" max="5152" width="10.5546875" style="25" customWidth="1"/>
    <col min="5153" max="5154" width="9" style="25" customWidth="1"/>
    <col min="5155" max="5376" width="8.6640625" style="25"/>
    <col min="5377" max="5377" width="11.5546875" style="25" customWidth="1"/>
    <col min="5378" max="5379" width="13.6640625" style="25" customWidth="1"/>
    <col min="5380" max="5380" width="11.5546875" style="25" customWidth="1"/>
    <col min="5381" max="5381" width="17.33203125" style="25" customWidth="1"/>
    <col min="5382" max="5382" width="11.5546875" style="25" customWidth="1"/>
    <col min="5383" max="5383" width="11" style="25" customWidth="1"/>
    <col min="5384" max="5384" width="15.6640625" style="25" customWidth="1"/>
    <col min="5385" max="5386" width="13.33203125" style="25" customWidth="1"/>
    <col min="5387" max="5387" width="10.6640625" style="25" customWidth="1"/>
    <col min="5388" max="5388" width="14.33203125" style="25" customWidth="1"/>
    <col min="5389" max="5389" width="13.5546875" style="25" customWidth="1"/>
    <col min="5390" max="5391" width="11.33203125" style="25" customWidth="1"/>
    <col min="5392" max="5392" width="11.5546875" style="25" customWidth="1"/>
    <col min="5393" max="5393" width="14.44140625" style="25" customWidth="1"/>
    <col min="5394" max="5394" width="14.6640625" style="25" customWidth="1"/>
    <col min="5395" max="5395" width="13.6640625" style="25" customWidth="1"/>
    <col min="5396" max="5397" width="13.5546875" style="25" customWidth="1"/>
    <col min="5398" max="5399" width="13.6640625" style="25" customWidth="1"/>
    <col min="5400" max="5400" width="12.5546875" style="25" customWidth="1"/>
    <col min="5401" max="5401" width="12.33203125" style="25" customWidth="1"/>
    <col min="5402" max="5402" width="12.6640625" style="25" customWidth="1"/>
    <col min="5403" max="5403" width="11.44140625" style="25" customWidth="1"/>
    <col min="5404" max="5405" width="9.6640625" style="25" customWidth="1"/>
    <col min="5406" max="5406" width="14.6640625" style="25" customWidth="1"/>
    <col min="5407" max="5407" width="13" style="25" customWidth="1"/>
    <col min="5408" max="5408" width="10.5546875" style="25" customWidth="1"/>
    <col min="5409" max="5410" width="9" style="25" customWidth="1"/>
    <col min="5411" max="5632" width="8.6640625" style="25"/>
    <col min="5633" max="5633" width="11.5546875" style="25" customWidth="1"/>
    <col min="5634" max="5635" width="13.6640625" style="25" customWidth="1"/>
    <col min="5636" max="5636" width="11.5546875" style="25" customWidth="1"/>
    <col min="5637" max="5637" width="17.33203125" style="25" customWidth="1"/>
    <col min="5638" max="5638" width="11.5546875" style="25" customWidth="1"/>
    <col min="5639" max="5639" width="11" style="25" customWidth="1"/>
    <col min="5640" max="5640" width="15.6640625" style="25" customWidth="1"/>
    <col min="5641" max="5642" width="13.33203125" style="25" customWidth="1"/>
    <col min="5643" max="5643" width="10.6640625" style="25" customWidth="1"/>
    <col min="5644" max="5644" width="14.33203125" style="25" customWidth="1"/>
    <col min="5645" max="5645" width="13.5546875" style="25" customWidth="1"/>
    <col min="5646" max="5647" width="11.33203125" style="25" customWidth="1"/>
    <col min="5648" max="5648" width="11.5546875" style="25" customWidth="1"/>
    <col min="5649" max="5649" width="14.44140625" style="25" customWidth="1"/>
    <col min="5650" max="5650" width="14.6640625" style="25" customWidth="1"/>
    <col min="5651" max="5651" width="13.6640625" style="25" customWidth="1"/>
    <col min="5652" max="5653" width="13.5546875" style="25" customWidth="1"/>
    <col min="5654" max="5655" width="13.6640625" style="25" customWidth="1"/>
    <col min="5656" max="5656" width="12.5546875" style="25" customWidth="1"/>
    <col min="5657" max="5657" width="12.33203125" style="25" customWidth="1"/>
    <col min="5658" max="5658" width="12.6640625" style="25" customWidth="1"/>
    <col min="5659" max="5659" width="11.44140625" style="25" customWidth="1"/>
    <col min="5660" max="5661" width="9.6640625" style="25" customWidth="1"/>
    <col min="5662" max="5662" width="14.6640625" style="25" customWidth="1"/>
    <col min="5663" max="5663" width="13" style="25" customWidth="1"/>
    <col min="5664" max="5664" width="10.5546875" style="25" customWidth="1"/>
    <col min="5665" max="5666" width="9" style="25" customWidth="1"/>
    <col min="5667" max="5888" width="8.6640625" style="25"/>
    <col min="5889" max="5889" width="11.5546875" style="25" customWidth="1"/>
    <col min="5890" max="5891" width="13.6640625" style="25" customWidth="1"/>
    <col min="5892" max="5892" width="11.5546875" style="25" customWidth="1"/>
    <col min="5893" max="5893" width="17.33203125" style="25" customWidth="1"/>
    <col min="5894" max="5894" width="11.5546875" style="25" customWidth="1"/>
    <col min="5895" max="5895" width="11" style="25" customWidth="1"/>
    <col min="5896" max="5896" width="15.6640625" style="25" customWidth="1"/>
    <col min="5897" max="5898" width="13.33203125" style="25" customWidth="1"/>
    <col min="5899" max="5899" width="10.6640625" style="25" customWidth="1"/>
    <col min="5900" max="5900" width="14.33203125" style="25" customWidth="1"/>
    <col min="5901" max="5901" width="13.5546875" style="25" customWidth="1"/>
    <col min="5902" max="5903" width="11.33203125" style="25" customWidth="1"/>
    <col min="5904" max="5904" width="11.5546875" style="25" customWidth="1"/>
    <col min="5905" max="5905" width="14.44140625" style="25" customWidth="1"/>
    <col min="5906" max="5906" width="14.6640625" style="25" customWidth="1"/>
    <col min="5907" max="5907" width="13.6640625" style="25" customWidth="1"/>
    <col min="5908" max="5909" width="13.5546875" style="25" customWidth="1"/>
    <col min="5910" max="5911" width="13.6640625" style="25" customWidth="1"/>
    <col min="5912" max="5912" width="12.5546875" style="25" customWidth="1"/>
    <col min="5913" max="5913" width="12.33203125" style="25" customWidth="1"/>
    <col min="5914" max="5914" width="12.6640625" style="25" customWidth="1"/>
    <col min="5915" max="5915" width="11.44140625" style="25" customWidth="1"/>
    <col min="5916" max="5917" width="9.6640625" style="25" customWidth="1"/>
    <col min="5918" max="5918" width="14.6640625" style="25" customWidth="1"/>
    <col min="5919" max="5919" width="13" style="25" customWidth="1"/>
    <col min="5920" max="5920" width="10.5546875" style="25" customWidth="1"/>
    <col min="5921" max="5922" width="9" style="25" customWidth="1"/>
    <col min="5923" max="6144" width="8.6640625" style="25"/>
    <col min="6145" max="6145" width="11.5546875" style="25" customWidth="1"/>
    <col min="6146" max="6147" width="13.6640625" style="25" customWidth="1"/>
    <col min="6148" max="6148" width="11.5546875" style="25" customWidth="1"/>
    <col min="6149" max="6149" width="17.33203125" style="25" customWidth="1"/>
    <col min="6150" max="6150" width="11.5546875" style="25" customWidth="1"/>
    <col min="6151" max="6151" width="11" style="25" customWidth="1"/>
    <col min="6152" max="6152" width="15.6640625" style="25" customWidth="1"/>
    <col min="6153" max="6154" width="13.33203125" style="25" customWidth="1"/>
    <col min="6155" max="6155" width="10.6640625" style="25" customWidth="1"/>
    <col min="6156" max="6156" width="14.33203125" style="25" customWidth="1"/>
    <col min="6157" max="6157" width="13.5546875" style="25" customWidth="1"/>
    <col min="6158" max="6159" width="11.33203125" style="25" customWidth="1"/>
    <col min="6160" max="6160" width="11.5546875" style="25" customWidth="1"/>
    <col min="6161" max="6161" width="14.44140625" style="25" customWidth="1"/>
    <col min="6162" max="6162" width="14.6640625" style="25" customWidth="1"/>
    <col min="6163" max="6163" width="13.6640625" style="25" customWidth="1"/>
    <col min="6164" max="6165" width="13.5546875" style="25" customWidth="1"/>
    <col min="6166" max="6167" width="13.6640625" style="25" customWidth="1"/>
    <col min="6168" max="6168" width="12.5546875" style="25" customWidth="1"/>
    <col min="6169" max="6169" width="12.33203125" style="25" customWidth="1"/>
    <col min="6170" max="6170" width="12.6640625" style="25" customWidth="1"/>
    <col min="6171" max="6171" width="11.44140625" style="25" customWidth="1"/>
    <col min="6172" max="6173" width="9.6640625" style="25" customWidth="1"/>
    <col min="6174" max="6174" width="14.6640625" style="25" customWidth="1"/>
    <col min="6175" max="6175" width="13" style="25" customWidth="1"/>
    <col min="6176" max="6176" width="10.5546875" style="25" customWidth="1"/>
    <col min="6177" max="6178" width="9" style="25" customWidth="1"/>
    <col min="6179" max="6400" width="8.6640625" style="25"/>
    <col min="6401" max="6401" width="11.5546875" style="25" customWidth="1"/>
    <col min="6402" max="6403" width="13.6640625" style="25" customWidth="1"/>
    <col min="6404" max="6404" width="11.5546875" style="25" customWidth="1"/>
    <col min="6405" max="6405" width="17.33203125" style="25" customWidth="1"/>
    <col min="6406" max="6406" width="11.5546875" style="25" customWidth="1"/>
    <col min="6407" max="6407" width="11" style="25" customWidth="1"/>
    <col min="6408" max="6408" width="15.6640625" style="25" customWidth="1"/>
    <col min="6409" max="6410" width="13.33203125" style="25" customWidth="1"/>
    <col min="6411" max="6411" width="10.6640625" style="25" customWidth="1"/>
    <col min="6412" max="6412" width="14.33203125" style="25" customWidth="1"/>
    <col min="6413" max="6413" width="13.5546875" style="25" customWidth="1"/>
    <col min="6414" max="6415" width="11.33203125" style="25" customWidth="1"/>
    <col min="6416" max="6416" width="11.5546875" style="25" customWidth="1"/>
    <col min="6417" max="6417" width="14.44140625" style="25" customWidth="1"/>
    <col min="6418" max="6418" width="14.6640625" style="25" customWidth="1"/>
    <col min="6419" max="6419" width="13.6640625" style="25" customWidth="1"/>
    <col min="6420" max="6421" width="13.5546875" style="25" customWidth="1"/>
    <col min="6422" max="6423" width="13.6640625" style="25" customWidth="1"/>
    <col min="6424" max="6424" width="12.5546875" style="25" customWidth="1"/>
    <col min="6425" max="6425" width="12.33203125" style="25" customWidth="1"/>
    <col min="6426" max="6426" width="12.6640625" style="25" customWidth="1"/>
    <col min="6427" max="6427" width="11.44140625" style="25" customWidth="1"/>
    <col min="6428" max="6429" width="9.6640625" style="25" customWidth="1"/>
    <col min="6430" max="6430" width="14.6640625" style="25" customWidth="1"/>
    <col min="6431" max="6431" width="13" style="25" customWidth="1"/>
    <col min="6432" max="6432" width="10.5546875" style="25" customWidth="1"/>
    <col min="6433" max="6434" width="9" style="25" customWidth="1"/>
    <col min="6435" max="6656" width="8.6640625" style="25"/>
    <col min="6657" max="6657" width="11.5546875" style="25" customWidth="1"/>
    <col min="6658" max="6659" width="13.6640625" style="25" customWidth="1"/>
    <col min="6660" max="6660" width="11.5546875" style="25" customWidth="1"/>
    <col min="6661" max="6661" width="17.33203125" style="25" customWidth="1"/>
    <col min="6662" max="6662" width="11.5546875" style="25" customWidth="1"/>
    <col min="6663" max="6663" width="11" style="25" customWidth="1"/>
    <col min="6664" max="6664" width="15.6640625" style="25" customWidth="1"/>
    <col min="6665" max="6666" width="13.33203125" style="25" customWidth="1"/>
    <col min="6667" max="6667" width="10.6640625" style="25" customWidth="1"/>
    <col min="6668" max="6668" width="14.33203125" style="25" customWidth="1"/>
    <col min="6669" max="6669" width="13.5546875" style="25" customWidth="1"/>
    <col min="6670" max="6671" width="11.33203125" style="25" customWidth="1"/>
    <col min="6672" max="6672" width="11.5546875" style="25" customWidth="1"/>
    <col min="6673" max="6673" width="14.44140625" style="25" customWidth="1"/>
    <col min="6674" max="6674" width="14.6640625" style="25" customWidth="1"/>
    <col min="6675" max="6675" width="13.6640625" style="25" customWidth="1"/>
    <col min="6676" max="6677" width="13.5546875" style="25" customWidth="1"/>
    <col min="6678" max="6679" width="13.6640625" style="25" customWidth="1"/>
    <col min="6680" max="6680" width="12.5546875" style="25" customWidth="1"/>
    <col min="6681" max="6681" width="12.33203125" style="25" customWidth="1"/>
    <col min="6682" max="6682" width="12.6640625" style="25" customWidth="1"/>
    <col min="6683" max="6683" width="11.44140625" style="25" customWidth="1"/>
    <col min="6684" max="6685" width="9.6640625" style="25" customWidth="1"/>
    <col min="6686" max="6686" width="14.6640625" style="25" customWidth="1"/>
    <col min="6687" max="6687" width="13" style="25" customWidth="1"/>
    <col min="6688" max="6688" width="10.5546875" style="25" customWidth="1"/>
    <col min="6689" max="6690" width="9" style="25" customWidth="1"/>
    <col min="6691" max="6912" width="8.6640625" style="25"/>
    <col min="6913" max="6913" width="11.5546875" style="25" customWidth="1"/>
    <col min="6914" max="6915" width="13.6640625" style="25" customWidth="1"/>
    <col min="6916" max="6916" width="11.5546875" style="25" customWidth="1"/>
    <col min="6917" max="6917" width="17.33203125" style="25" customWidth="1"/>
    <col min="6918" max="6918" width="11.5546875" style="25" customWidth="1"/>
    <col min="6919" max="6919" width="11" style="25" customWidth="1"/>
    <col min="6920" max="6920" width="15.6640625" style="25" customWidth="1"/>
    <col min="6921" max="6922" width="13.33203125" style="25" customWidth="1"/>
    <col min="6923" max="6923" width="10.6640625" style="25" customWidth="1"/>
    <col min="6924" max="6924" width="14.33203125" style="25" customWidth="1"/>
    <col min="6925" max="6925" width="13.5546875" style="25" customWidth="1"/>
    <col min="6926" max="6927" width="11.33203125" style="25" customWidth="1"/>
    <col min="6928" max="6928" width="11.5546875" style="25" customWidth="1"/>
    <col min="6929" max="6929" width="14.44140625" style="25" customWidth="1"/>
    <col min="6930" max="6930" width="14.6640625" style="25" customWidth="1"/>
    <col min="6931" max="6931" width="13.6640625" style="25" customWidth="1"/>
    <col min="6932" max="6933" width="13.5546875" style="25" customWidth="1"/>
    <col min="6934" max="6935" width="13.6640625" style="25" customWidth="1"/>
    <col min="6936" max="6936" width="12.5546875" style="25" customWidth="1"/>
    <col min="6937" max="6937" width="12.33203125" style="25" customWidth="1"/>
    <col min="6938" max="6938" width="12.6640625" style="25" customWidth="1"/>
    <col min="6939" max="6939" width="11.44140625" style="25" customWidth="1"/>
    <col min="6940" max="6941" width="9.6640625" style="25" customWidth="1"/>
    <col min="6942" max="6942" width="14.6640625" style="25" customWidth="1"/>
    <col min="6943" max="6943" width="13" style="25" customWidth="1"/>
    <col min="6944" max="6944" width="10.5546875" style="25" customWidth="1"/>
    <col min="6945" max="6946" width="9" style="25" customWidth="1"/>
    <col min="6947" max="7168" width="8.6640625" style="25"/>
    <col min="7169" max="7169" width="11.5546875" style="25" customWidth="1"/>
    <col min="7170" max="7171" width="13.6640625" style="25" customWidth="1"/>
    <col min="7172" max="7172" width="11.5546875" style="25" customWidth="1"/>
    <col min="7173" max="7173" width="17.33203125" style="25" customWidth="1"/>
    <col min="7174" max="7174" width="11.5546875" style="25" customWidth="1"/>
    <col min="7175" max="7175" width="11" style="25" customWidth="1"/>
    <col min="7176" max="7176" width="15.6640625" style="25" customWidth="1"/>
    <col min="7177" max="7178" width="13.33203125" style="25" customWidth="1"/>
    <col min="7179" max="7179" width="10.6640625" style="25" customWidth="1"/>
    <col min="7180" max="7180" width="14.33203125" style="25" customWidth="1"/>
    <col min="7181" max="7181" width="13.5546875" style="25" customWidth="1"/>
    <col min="7182" max="7183" width="11.33203125" style="25" customWidth="1"/>
    <col min="7184" max="7184" width="11.5546875" style="25" customWidth="1"/>
    <col min="7185" max="7185" width="14.44140625" style="25" customWidth="1"/>
    <col min="7186" max="7186" width="14.6640625" style="25" customWidth="1"/>
    <col min="7187" max="7187" width="13.6640625" style="25" customWidth="1"/>
    <col min="7188" max="7189" width="13.5546875" style="25" customWidth="1"/>
    <col min="7190" max="7191" width="13.6640625" style="25" customWidth="1"/>
    <col min="7192" max="7192" width="12.5546875" style="25" customWidth="1"/>
    <col min="7193" max="7193" width="12.33203125" style="25" customWidth="1"/>
    <col min="7194" max="7194" width="12.6640625" style="25" customWidth="1"/>
    <col min="7195" max="7195" width="11.44140625" style="25" customWidth="1"/>
    <col min="7196" max="7197" width="9.6640625" style="25" customWidth="1"/>
    <col min="7198" max="7198" width="14.6640625" style="25" customWidth="1"/>
    <col min="7199" max="7199" width="13" style="25" customWidth="1"/>
    <col min="7200" max="7200" width="10.5546875" style="25" customWidth="1"/>
    <col min="7201" max="7202" width="9" style="25" customWidth="1"/>
    <col min="7203" max="7424" width="8.6640625" style="25"/>
    <col min="7425" max="7425" width="11.5546875" style="25" customWidth="1"/>
    <col min="7426" max="7427" width="13.6640625" style="25" customWidth="1"/>
    <col min="7428" max="7428" width="11.5546875" style="25" customWidth="1"/>
    <col min="7429" max="7429" width="17.33203125" style="25" customWidth="1"/>
    <col min="7430" max="7430" width="11.5546875" style="25" customWidth="1"/>
    <col min="7431" max="7431" width="11" style="25" customWidth="1"/>
    <col min="7432" max="7432" width="15.6640625" style="25" customWidth="1"/>
    <col min="7433" max="7434" width="13.33203125" style="25" customWidth="1"/>
    <col min="7435" max="7435" width="10.6640625" style="25" customWidth="1"/>
    <col min="7436" max="7436" width="14.33203125" style="25" customWidth="1"/>
    <col min="7437" max="7437" width="13.5546875" style="25" customWidth="1"/>
    <col min="7438" max="7439" width="11.33203125" style="25" customWidth="1"/>
    <col min="7440" max="7440" width="11.5546875" style="25" customWidth="1"/>
    <col min="7441" max="7441" width="14.44140625" style="25" customWidth="1"/>
    <col min="7442" max="7442" width="14.6640625" style="25" customWidth="1"/>
    <col min="7443" max="7443" width="13.6640625" style="25" customWidth="1"/>
    <col min="7444" max="7445" width="13.5546875" style="25" customWidth="1"/>
    <col min="7446" max="7447" width="13.6640625" style="25" customWidth="1"/>
    <col min="7448" max="7448" width="12.5546875" style="25" customWidth="1"/>
    <col min="7449" max="7449" width="12.33203125" style="25" customWidth="1"/>
    <col min="7450" max="7450" width="12.6640625" style="25" customWidth="1"/>
    <col min="7451" max="7451" width="11.44140625" style="25" customWidth="1"/>
    <col min="7452" max="7453" width="9.6640625" style="25" customWidth="1"/>
    <col min="7454" max="7454" width="14.6640625" style="25" customWidth="1"/>
    <col min="7455" max="7455" width="13" style="25" customWidth="1"/>
    <col min="7456" max="7456" width="10.5546875" style="25" customWidth="1"/>
    <col min="7457" max="7458" width="9" style="25" customWidth="1"/>
    <col min="7459" max="7680" width="8.6640625" style="25"/>
    <col min="7681" max="7681" width="11.5546875" style="25" customWidth="1"/>
    <col min="7682" max="7683" width="13.6640625" style="25" customWidth="1"/>
    <col min="7684" max="7684" width="11.5546875" style="25" customWidth="1"/>
    <col min="7685" max="7685" width="17.33203125" style="25" customWidth="1"/>
    <col min="7686" max="7686" width="11.5546875" style="25" customWidth="1"/>
    <col min="7687" max="7687" width="11" style="25" customWidth="1"/>
    <col min="7688" max="7688" width="15.6640625" style="25" customWidth="1"/>
    <col min="7689" max="7690" width="13.33203125" style="25" customWidth="1"/>
    <col min="7691" max="7691" width="10.6640625" style="25" customWidth="1"/>
    <col min="7692" max="7692" width="14.33203125" style="25" customWidth="1"/>
    <col min="7693" max="7693" width="13.5546875" style="25" customWidth="1"/>
    <col min="7694" max="7695" width="11.33203125" style="25" customWidth="1"/>
    <col min="7696" max="7696" width="11.5546875" style="25" customWidth="1"/>
    <col min="7697" max="7697" width="14.44140625" style="25" customWidth="1"/>
    <col min="7698" max="7698" width="14.6640625" style="25" customWidth="1"/>
    <col min="7699" max="7699" width="13.6640625" style="25" customWidth="1"/>
    <col min="7700" max="7701" width="13.5546875" style="25" customWidth="1"/>
    <col min="7702" max="7703" width="13.6640625" style="25" customWidth="1"/>
    <col min="7704" max="7704" width="12.5546875" style="25" customWidth="1"/>
    <col min="7705" max="7705" width="12.33203125" style="25" customWidth="1"/>
    <col min="7706" max="7706" width="12.6640625" style="25" customWidth="1"/>
    <col min="7707" max="7707" width="11.44140625" style="25" customWidth="1"/>
    <col min="7708" max="7709" width="9.6640625" style="25" customWidth="1"/>
    <col min="7710" max="7710" width="14.6640625" style="25" customWidth="1"/>
    <col min="7711" max="7711" width="13" style="25" customWidth="1"/>
    <col min="7712" max="7712" width="10.5546875" style="25" customWidth="1"/>
    <col min="7713" max="7714" width="9" style="25" customWidth="1"/>
    <col min="7715" max="7936" width="8.6640625" style="25"/>
    <col min="7937" max="7937" width="11.5546875" style="25" customWidth="1"/>
    <col min="7938" max="7939" width="13.6640625" style="25" customWidth="1"/>
    <col min="7940" max="7940" width="11.5546875" style="25" customWidth="1"/>
    <col min="7941" max="7941" width="17.33203125" style="25" customWidth="1"/>
    <col min="7942" max="7942" width="11.5546875" style="25" customWidth="1"/>
    <col min="7943" max="7943" width="11" style="25" customWidth="1"/>
    <col min="7944" max="7944" width="15.6640625" style="25" customWidth="1"/>
    <col min="7945" max="7946" width="13.33203125" style="25" customWidth="1"/>
    <col min="7947" max="7947" width="10.6640625" style="25" customWidth="1"/>
    <col min="7948" max="7948" width="14.33203125" style="25" customWidth="1"/>
    <col min="7949" max="7949" width="13.5546875" style="25" customWidth="1"/>
    <col min="7950" max="7951" width="11.33203125" style="25" customWidth="1"/>
    <col min="7952" max="7952" width="11.5546875" style="25" customWidth="1"/>
    <col min="7953" max="7953" width="14.44140625" style="25" customWidth="1"/>
    <col min="7954" max="7954" width="14.6640625" style="25" customWidth="1"/>
    <col min="7955" max="7955" width="13.6640625" style="25" customWidth="1"/>
    <col min="7956" max="7957" width="13.5546875" style="25" customWidth="1"/>
    <col min="7958" max="7959" width="13.6640625" style="25" customWidth="1"/>
    <col min="7960" max="7960" width="12.5546875" style="25" customWidth="1"/>
    <col min="7961" max="7961" width="12.33203125" style="25" customWidth="1"/>
    <col min="7962" max="7962" width="12.6640625" style="25" customWidth="1"/>
    <col min="7963" max="7963" width="11.44140625" style="25" customWidth="1"/>
    <col min="7964" max="7965" width="9.6640625" style="25" customWidth="1"/>
    <col min="7966" max="7966" width="14.6640625" style="25" customWidth="1"/>
    <col min="7967" max="7967" width="13" style="25" customWidth="1"/>
    <col min="7968" max="7968" width="10.5546875" style="25" customWidth="1"/>
    <col min="7969" max="7970" width="9" style="25" customWidth="1"/>
    <col min="7971" max="8192" width="8.6640625" style="25"/>
    <col min="8193" max="8193" width="11.5546875" style="25" customWidth="1"/>
    <col min="8194" max="8195" width="13.6640625" style="25" customWidth="1"/>
    <col min="8196" max="8196" width="11.5546875" style="25" customWidth="1"/>
    <col min="8197" max="8197" width="17.33203125" style="25" customWidth="1"/>
    <col min="8198" max="8198" width="11.5546875" style="25" customWidth="1"/>
    <col min="8199" max="8199" width="11" style="25" customWidth="1"/>
    <col min="8200" max="8200" width="15.6640625" style="25" customWidth="1"/>
    <col min="8201" max="8202" width="13.33203125" style="25" customWidth="1"/>
    <col min="8203" max="8203" width="10.6640625" style="25" customWidth="1"/>
    <col min="8204" max="8204" width="14.33203125" style="25" customWidth="1"/>
    <col min="8205" max="8205" width="13.5546875" style="25" customWidth="1"/>
    <col min="8206" max="8207" width="11.33203125" style="25" customWidth="1"/>
    <col min="8208" max="8208" width="11.5546875" style="25" customWidth="1"/>
    <col min="8209" max="8209" width="14.44140625" style="25" customWidth="1"/>
    <col min="8210" max="8210" width="14.6640625" style="25" customWidth="1"/>
    <col min="8211" max="8211" width="13.6640625" style="25" customWidth="1"/>
    <col min="8212" max="8213" width="13.5546875" style="25" customWidth="1"/>
    <col min="8214" max="8215" width="13.6640625" style="25" customWidth="1"/>
    <col min="8216" max="8216" width="12.5546875" style="25" customWidth="1"/>
    <col min="8217" max="8217" width="12.33203125" style="25" customWidth="1"/>
    <col min="8218" max="8218" width="12.6640625" style="25" customWidth="1"/>
    <col min="8219" max="8219" width="11.44140625" style="25" customWidth="1"/>
    <col min="8220" max="8221" width="9.6640625" style="25" customWidth="1"/>
    <col min="8222" max="8222" width="14.6640625" style="25" customWidth="1"/>
    <col min="8223" max="8223" width="13" style="25" customWidth="1"/>
    <col min="8224" max="8224" width="10.5546875" style="25" customWidth="1"/>
    <col min="8225" max="8226" width="9" style="25" customWidth="1"/>
    <col min="8227" max="8448" width="8.6640625" style="25"/>
    <col min="8449" max="8449" width="11.5546875" style="25" customWidth="1"/>
    <col min="8450" max="8451" width="13.6640625" style="25" customWidth="1"/>
    <col min="8452" max="8452" width="11.5546875" style="25" customWidth="1"/>
    <col min="8453" max="8453" width="17.33203125" style="25" customWidth="1"/>
    <col min="8454" max="8454" width="11.5546875" style="25" customWidth="1"/>
    <col min="8455" max="8455" width="11" style="25" customWidth="1"/>
    <col min="8456" max="8456" width="15.6640625" style="25" customWidth="1"/>
    <col min="8457" max="8458" width="13.33203125" style="25" customWidth="1"/>
    <col min="8459" max="8459" width="10.6640625" style="25" customWidth="1"/>
    <col min="8460" max="8460" width="14.33203125" style="25" customWidth="1"/>
    <col min="8461" max="8461" width="13.5546875" style="25" customWidth="1"/>
    <col min="8462" max="8463" width="11.33203125" style="25" customWidth="1"/>
    <col min="8464" max="8464" width="11.5546875" style="25" customWidth="1"/>
    <col min="8465" max="8465" width="14.44140625" style="25" customWidth="1"/>
    <col min="8466" max="8466" width="14.6640625" style="25" customWidth="1"/>
    <col min="8467" max="8467" width="13.6640625" style="25" customWidth="1"/>
    <col min="8468" max="8469" width="13.5546875" style="25" customWidth="1"/>
    <col min="8470" max="8471" width="13.6640625" style="25" customWidth="1"/>
    <col min="8472" max="8472" width="12.5546875" style="25" customWidth="1"/>
    <col min="8473" max="8473" width="12.33203125" style="25" customWidth="1"/>
    <col min="8474" max="8474" width="12.6640625" style="25" customWidth="1"/>
    <col min="8475" max="8475" width="11.44140625" style="25" customWidth="1"/>
    <col min="8476" max="8477" width="9.6640625" style="25" customWidth="1"/>
    <col min="8478" max="8478" width="14.6640625" style="25" customWidth="1"/>
    <col min="8479" max="8479" width="13" style="25" customWidth="1"/>
    <col min="8480" max="8480" width="10.5546875" style="25" customWidth="1"/>
    <col min="8481" max="8482" width="9" style="25" customWidth="1"/>
    <col min="8483" max="8704" width="8.6640625" style="25"/>
    <col min="8705" max="8705" width="11.5546875" style="25" customWidth="1"/>
    <col min="8706" max="8707" width="13.6640625" style="25" customWidth="1"/>
    <col min="8708" max="8708" width="11.5546875" style="25" customWidth="1"/>
    <col min="8709" max="8709" width="17.33203125" style="25" customWidth="1"/>
    <col min="8710" max="8710" width="11.5546875" style="25" customWidth="1"/>
    <col min="8711" max="8711" width="11" style="25" customWidth="1"/>
    <col min="8712" max="8712" width="15.6640625" style="25" customWidth="1"/>
    <col min="8713" max="8714" width="13.33203125" style="25" customWidth="1"/>
    <col min="8715" max="8715" width="10.6640625" style="25" customWidth="1"/>
    <col min="8716" max="8716" width="14.33203125" style="25" customWidth="1"/>
    <col min="8717" max="8717" width="13.5546875" style="25" customWidth="1"/>
    <col min="8718" max="8719" width="11.33203125" style="25" customWidth="1"/>
    <col min="8720" max="8720" width="11.5546875" style="25" customWidth="1"/>
    <col min="8721" max="8721" width="14.44140625" style="25" customWidth="1"/>
    <col min="8722" max="8722" width="14.6640625" style="25" customWidth="1"/>
    <col min="8723" max="8723" width="13.6640625" style="25" customWidth="1"/>
    <col min="8724" max="8725" width="13.5546875" style="25" customWidth="1"/>
    <col min="8726" max="8727" width="13.6640625" style="25" customWidth="1"/>
    <col min="8728" max="8728" width="12.5546875" style="25" customWidth="1"/>
    <col min="8729" max="8729" width="12.33203125" style="25" customWidth="1"/>
    <col min="8730" max="8730" width="12.6640625" style="25" customWidth="1"/>
    <col min="8731" max="8731" width="11.44140625" style="25" customWidth="1"/>
    <col min="8732" max="8733" width="9.6640625" style="25" customWidth="1"/>
    <col min="8734" max="8734" width="14.6640625" style="25" customWidth="1"/>
    <col min="8735" max="8735" width="13" style="25" customWidth="1"/>
    <col min="8736" max="8736" width="10.5546875" style="25" customWidth="1"/>
    <col min="8737" max="8738" width="9" style="25" customWidth="1"/>
    <col min="8739" max="8960" width="8.6640625" style="25"/>
    <col min="8961" max="8961" width="11.5546875" style="25" customWidth="1"/>
    <col min="8962" max="8963" width="13.6640625" style="25" customWidth="1"/>
    <col min="8964" max="8964" width="11.5546875" style="25" customWidth="1"/>
    <col min="8965" max="8965" width="17.33203125" style="25" customWidth="1"/>
    <col min="8966" max="8966" width="11.5546875" style="25" customWidth="1"/>
    <col min="8967" max="8967" width="11" style="25" customWidth="1"/>
    <col min="8968" max="8968" width="15.6640625" style="25" customWidth="1"/>
    <col min="8969" max="8970" width="13.33203125" style="25" customWidth="1"/>
    <col min="8971" max="8971" width="10.6640625" style="25" customWidth="1"/>
    <col min="8972" max="8972" width="14.33203125" style="25" customWidth="1"/>
    <col min="8973" max="8973" width="13.5546875" style="25" customWidth="1"/>
    <col min="8974" max="8975" width="11.33203125" style="25" customWidth="1"/>
    <col min="8976" max="8976" width="11.5546875" style="25" customWidth="1"/>
    <col min="8977" max="8977" width="14.44140625" style="25" customWidth="1"/>
    <col min="8978" max="8978" width="14.6640625" style="25" customWidth="1"/>
    <col min="8979" max="8979" width="13.6640625" style="25" customWidth="1"/>
    <col min="8980" max="8981" width="13.5546875" style="25" customWidth="1"/>
    <col min="8982" max="8983" width="13.6640625" style="25" customWidth="1"/>
    <col min="8984" max="8984" width="12.5546875" style="25" customWidth="1"/>
    <col min="8985" max="8985" width="12.33203125" style="25" customWidth="1"/>
    <col min="8986" max="8986" width="12.6640625" style="25" customWidth="1"/>
    <col min="8987" max="8987" width="11.44140625" style="25" customWidth="1"/>
    <col min="8988" max="8989" width="9.6640625" style="25" customWidth="1"/>
    <col min="8990" max="8990" width="14.6640625" style="25" customWidth="1"/>
    <col min="8991" max="8991" width="13" style="25" customWidth="1"/>
    <col min="8992" max="8992" width="10.5546875" style="25" customWidth="1"/>
    <col min="8993" max="8994" width="9" style="25" customWidth="1"/>
    <col min="8995" max="9216" width="8.6640625" style="25"/>
    <col min="9217" max="9217" width="11.5546875" style="25" customWidth="1"/>
    <col min="9218" max="9219" width="13.6640625" style="25" customWidth="1"/>
    <col min="9220" max="9220" width="11.5546875" style="25" customWidth="1"/>
    <col min="9221" max="9221" width="17.33203125" style="25" customWidth="1"/>
    <col min="9222" max="9222" width="11.5546875" style="25" customWidth="1"/>
    <col min="9223" max="9223" width="11" style="25" customWidth="1"/>
    <col min="9224" max="9224" width="15.6640625" style="25" customWidth="1"/>
    <col min="9225" max="9226" width="13.33203125" style="25" customWidth="1"/>
    <col min="9227" max="9227" width="10.6640625" style="25" customWidth="1"/>
    <col min="9228" max="9228" width="14.33203125" style="25" customWidth="1"/>
    <col min="9229" max="9229" width="13.5546875" style="25" customWidth="1"/>
    <col min="9230" max="9231" width="11.33203125" style="25" customWidth="1"/>
    <col min="9232" max="9232" width="11.5546875" style="25" customWidth="1"/>
    <col min="9233" max="9233" width="14.44140625" style="25" customWidth="1"/>
    <col min="9234" max="9234" width="14.6640625" style="25" customWidth="1"/>
    <col min="9235" max="9235" width="13.6640625" style="25" customWidth="1"/>
    <col min="9236" max="9237" width="13.5546875" style="25" customWidth="1"/>
    <col min="9238" max="9239" width="13.6640625" style="25" customWidth="1"/>
    <col min="9240" max="9240" width="12.5546875" style="25" customWidth="1"/>
    <col min="9241" max="9241" width="12.33203125" style="25" customWidth="1"/>
    <col min="9242" max="9242" width="12.6640625" style="25" customWidth="1"/>
    <col min="9243" max="9243" width="11.44140625" style="25" customWidth="1"/>
    <col min="9244" max="9245" width="9.6640625" style="25" customWidth="1"/>
    <col min="9246" max="9246" width="14.6640625" style="25" customWidth="1"/>
    <col min="9247" max="9247" width="13" style="25" customWidth="1"/>
    <col min="9248" max="9248" width="10.5546875" style="25" customWidth="1"/>
    <col min="9249" max="9250" width="9" style="25" customWidth="1"/>
    <col min="9251" max="9472" width="8.6640625" style="25"/>
    <col min="9473" max="9473" width="11.5546875" style="25" customWidth="1"/>
    <col min="9474" max="9475" width="13.6640625" style="25" customWidth="1"/>
    <col min="9476" max="9476" width="11.5546875" style="25" customWidth="1"/>
    <col min="9477" max="9477" width="17.33203125" style="25" customWidth="1"/>
    <col min="9478" max="9478" width="11.5546875" style="25" customWidth="1"/>
    <col min="9479" max="9479" width="11" style="25" customWidth="1"/>
    <col min="9480" max="9480" width="15.6640625" style="25" customWidth="1"/>
    <col min="9481" max="9482" width="13.33203125" style="25" customWidth="1"/>
    <col min="9483" max="9483" width="10.6640625" style="25" customWidth="1"/>
    <col min="9484" max="9484" width="14.33203125" style="25" customWidth="1"/>
    <col min="9485" max="9485" width="13.5546875" style="25" customWidth="1"/>
    <col min="9486" max="9487" width="11.33203125" style="25" customWidth="1"/>
    <col min="9488" max="9488" width="11.5546875" style="25" customWidth="1"/>
    <col min="9489" max="9489" width="14.44140625" style="25" customWidth="1"/>
    <col min="9490" max="9490" width="14.6640625" style="25" customWidth="1"/>
    <col min="9491" max="9491" width="13.6640625" style="25" customWidth="1"/>
    <col min="9492" max="9493" width="13.5546875" style="25" customWidth="1"/>
    <col min="9494" max="9495" width="13.6640625" style="25" customWidth="1"/>
    <col min="9496" max="9496" width="12.5546875" style="25" customWidth="1"/>
    <col min="9497" max="9497" width="12.33203125" style="25" customWidth="1"/>
    <col min="9498" max="9498" width="12.6640625" style="25" customWidth="1"/>
    <col min="9499" max="9499" width="11.44140625" style="25" customWidth="1"/>
    <col min="9500" max="9501" width="9.6640625" style="25" customWidth="1"/>
    <col min="9502" max="9502" width="14.6640625" style="25" customWidth="1"/>
    <col min="9503" max="9503" width="13" style="25" customWidth="1"/>
    <col min="9504" max="9504" width="10.5546875" style="25" customWidth="1"/>
    <col min="9505" max="9506" width="9" style="25" customWidth="1"/>
    <col min="9507" max="9728" width="8.6640625" style="25"/>
    <col min="9729" max="9729" width="11.5546875" style="25" customWidth="1"/>
    <col min="9730" max="9731" width="13.6640625" style="25" customWidth="1"/>
    <col min="9732" max="9732" width="11.5546875" style="25" customWidth="1"/>
    <col min="9733" max="9733" width="17.33203125" style="25" customWidth="1"/>
    <col min="9734" max="9734" width="11.5546875" style="25" customWidth="1"/>
    <col min="9735" max="9735" width="11" style="25" customWidth="1"/>
    <col min="9736" max="9736" width="15.6640625" style="25" customWidth="1"/>
    <col min="9737" max="9738" width="13.33203125" style="25" customWidth="1"/>
    <col min="9739" max="9739" width="10.6640625" style="25" customWidth="1"/>
    <col min="9740" max="9740" width="14.33203125" style="25" customWidth="1"/>
    <col min="9741" max="9741" width="13.5546875" style="25" customWidth="1"/>
    <col min="9742" max="9743" width="11.33203125" style="25" customWidth="1"/>
    <col min="9744" max="9744" width="11.5546875" style="25" customWidth="1"/>
    <col min="9745" max="9745" width="14.44140625" style="25" customWidth="1"/>
    <col min="9746" max="9746" width="14.6640625" style="25" customWidth="1"/>
    <col min="9747" max="9747" width="13.6640625" style="25" customWidth="1"/>
    <col min="9748" max="9749" width="13.5546875" style="25" customWidth="1"/>
    <col min="9750" max="9751" width="13.6640625" style="25" customWidth="1"/>
    <col min="9752" max="9752" width="12.5546875" style="25" customWidth="1"/>
    <col min="9753" max="9753" width="12.33203125" style="25" customWidth="1"/>
    <col min="9754" max="9754" width="12.6640625" style="25" customWidth="1"/>
    <col min="9755" max="9755" width="11.44140625" style="25" customWidth="1"/>
    <col min="9756" max="9757" width="9.6640625" style="25" customWidth="1"/>
    <col min="9758" max="9758" width="14.6640625" style="25" customWidth="1"/>
    <col min="9759" max="9759" width="13" style="25" customWidth="1"/>
    <col min="9760" max="9760" width="10.5546875" style="25" customWidth="1"/>
    <col min="9761" max="9762" width="9" style="25" customWidth="1"/>
    <col min="9763" max="9984" width="8.6640625" style="25"/>
    <col min="9985" max="9985" width="11.5546875" style="25" customWidth="1"/>
    <col min="9986" max="9987" width="13.6640625" style="25" customWidth="1"/>
    <col min="9988" max="9988" width="11.5546875" style="25" customWidth="1"/>
    <col min="9989" max="9989" width="17.33203125" style="25" customWidth="1"/>
    <col min="9990" max="9990" width="11.5546875" style="25" customWidth="1"/>
    <col min="9991" max="9991" width="11" style="25" customWidth="1"/>
    <col min="9992" max="9992" width="15.6640625" style="25" customWidth="1"/>
    <col min="9993" max="9994" width="13.33203125" style="25" customWidth="1"/>
    <col min="9995" max="9995" width="10.6640625" style="25" customWidth="1"/>
    <col min="9996" max="9996" width="14.33203125" style="25" customWidth="1"/>
    <col min="9997" max="9997" width="13.5546875" style="25" customWidth="1"/>
    <col min="9998" max="9999" width="11.33203125" style="25" customWidth="1"/>
    <col min="10000" max="10000" width="11.5546875" style="25" customWidth="1"/>
    <col min="10001" max="10001" width="14.44140625" style="25" customWidth="1"/>
    <col min="10002" max="10002" width="14.6640625" style="25" customWidth="1"/>
    <col min="10003" max="10003" width="13.6640625" style="25" customWidth="1"/>
    <col min="10004" max="10005" width="13.5546875" style="25" customWidth="1"/>
    <col min="10006" max="10007" width="13.6640625" style="25" customWidth="1"/>
    <col min="10008" max="10008" width="12.5546875" style="25" customWidth="1"/>
    <col min="10009" max="10009" width="12.33203125" style="25" customWidth="1"/>
    <col min="10010" max="10010" width="12.6640625" style="25" customWidth="1"/>
    <col min="10011" max="10011" width="11.44140625" style="25" customWidth="1"/>
    <col min="10012" max="10013" width="9.6640625" style="25" customWidth="1"/>
    <col min="10014" max="10014" width="14.6640625" style="25" customWidth="1"/>
    <col min="10015" max="10015" width="13" style="25" customWidth="1"/>
    <col min="10016" max="10016" width="10.5546875" style="25" customWidth="1"/>
    <col min="10017" max="10018" width="9" style="25" customWidth="1"/>
    <col min="10019" max="10240" width="8.6640625" style="25"/>
    <col min="10241" max="10241" width="11.5546875" style="25" customWidth="1"/>
    <col min="10242" max="10243" width="13.6640625" style="25" customWidth="1"/>
    <col min="10244" max="10244" width="11.5546875" style="25" customWidth="1"/>
    <col min="10245" max="10245" width="17.33203125" style="25" customWidth="1"/>
    <col min="10246" max="10246" width="11.5546875" style="25" customWidth="1"/>
    <col min="10247" max="10247" width="11" style="25" customWidth="1"/>
    <col min="10248" max="10248" width="15.6640625" style="25" customWidth="1"/>
    <col min="10249" max="10250" width="13.33203125" style="25" customWidth="1"/>
    <col min="10251" max="10251" width="10.6640625" style="25" customWidth="1"/>
    <col min="10252" max="10252" width="14.33203125" style="25" customWidth="1"/>
    <col min="10253" max="10253" width="13.5546875" style="25" customWidth="1"/>
    <col min="10254" max="10255" width="11.33203125" style="25" customWidth="1"/>
    <col min="10256" max="10256" width="11.5546875" style="25" customWidth="1"/>
    <col min="10257" max="10257" width="14.44140625" style="25" customWidth="1"/>
    <col min="10258" max="10258" width="14.6640625" style="25" customWidth="1"/>
    <col min="10259" max="10259" width="13.6640625" style="25" customWidth="1"/>
    <col min="10260" max="10261" width="13.5546875" style="25" customWidth="1"/>
    <col min="10262" max="10263" width="13.6640625" style="25" customWidth="1"/>
    <col min="10264" max="10264" width="12.5546875" style="25" customWidth="1"/>
    <col min="10265" max="10265" width="12.33203125" style="25" customWidth="1"/>
    <col min="10266" max="10266" width="12.6640625" style="25" customWidth="1"/>
    <col min="10267" max="10267" width="11.44140625" style="25" customWidth="1"/>
    <col min="10268" max="10269" width="9.6640625" style="25" customWidth="1"/>
    <col min="10270" max="10270" width="14.6640625" style="25" customWidth="1"/>
    <col min="10271" max="10271" width="13" style="25" customWidth="1"/>
    <col min="10272" max="10272" width="10.5546875" style="25" customWidth="1"/>
    <col min="10273" max="10274" width="9" style="25" customWidth="1"/>
    <col min="10275" max="10496" width="8.6640625" style="25"/>
    <col min="10497" max="10497" width="11.5546875" style="25" customWidth="1"/>
    <col min="10498" max="10499" width="13.6640625" style="25" customWidth="1"/>
    <col min="10500" max="10500" width="11.5546875" style="25" customWidth="1"/>
    <col min="10501" max="10501" width="17.33203125" style="25" customWidth="1"/>
    <col min="10502" max="10502" width="11.5546875" style="25" customWidth="1"/>
    <col min="10503" max="10503" width="11" style="25" customWidth="1"/>
    <col min="10504" max="10504" width="15.6640625" style="25" customWidth="1"/>
    <col min="10505" max="10506" width="13.33203125" style="25" customWidth="1"/>
    <col min="10507" max="10507" width="10.6640625" style="25" customWidth="1"/>
    <col min="10508" max="10508" width="14.33203125" style="25" customWidth="1"/>
    <col min="10509" max="10509" width="13.5546875" style="25" customWidth="1"/>
    <col min="10510" max="10511" width="11.33203125" style="25" customWidth="1"/>
    <col min="10512" max="10512" width="11.5546875" style="25" customWidth="1"/>
    <col min="10513" max="10513" width="14.44140625" style="25" customWidth="1"/>
    <col min="10514" max="10514" width="14.6640625" style="25" customWidth="1"/>
    <col min="10515" max="10515" width="13.6640625" style="25" customWidth="1"/>
    <col min="10516" max="10517" width="13.5546875" style="25" customWidth="1"/>
    <col min="10518" max="10519" width="13.6640625" style="25" customWidth="1"/>
    <col min="10520" max="10520" width="12.5546875" style="25" customWidth="1"/>
    <col min="10521" max="10521" width="12.33203125" style="25" customWidth="1"/>
    <col min="10522" max="10522" width="12.6640625" style="25" customWidth="1"/>
    <col min="10523" max="10523" width="11.44140625" style="25" customWidth="1"/>
    <col min="10524" max="10525" width="9.6640625" style="25" customWidth="1"/>
    <col min="10526" max="10526" width="14.6640625" style="25" customWidth="1"/>
    <col min="10527" max="10527" width="13" style="25" customWidth="1"/>
    <col min="10528" max="10528" width="10.5546875" style="25" customWidth="1"/>
    <col min="10529" max="10530" width="9" style="25" customWidth="1"/>
    <col min="10531" max="10752" width="8.6640625" style="25"/>
    <col min="10753" max="10753" width="11.5546875" style="25" customWidth="1"/>
    <col min="10754" max="10755" width="13.6640625" style="25" customWidth="1"/>
    <col min="10756" max="10756" width="11.5546875" style="25" customWidth="1"/>
    <col min="10757" max="10757" width="17.33203125" style="25" customWidth="1"/>
    <col min="10758" max="10758" width="11.5546875" style="25" customWidth="1"/>
    <col min="10759" max="10759" width="11" style="25" customWidth="1"/>
    <col min="10760" max="10760" width="15.6640625" style="25" customWidth="1"/>
    <col min="10761" max="10762" width="13.33203125" style="25" customWidth="1"/>
    <col min="10763" max="10763" width="10.6640625" style="25" customWidth="1"/>
    <col min="10764" max="10764" width="14.33203125" style="25" customWidth="1"/>
    <col min="10765" max="10765" width="13.5546875" style="25" customWidth="1"/>
    <col min="10766" max="10767" width="11.33203125" style="25" customWidth="1"/>
    <col min="10768" max="10768" width="11.5546875" style="25" customWidth="1"/>
    <col min="10769" max="10769" width="14.44140625" style="25" customWidth="1"/>
    <col min="10770" max="10770" width="14.6640625" style="25" customWidth="1"/>
    <col min="10771" max="10771" width="13.6640625" style="25" customWidth="1"/>
    <col min="10772" max="10773" width="13.5546875" style="25" customWidth="1"/>
    <col min="10774" max="10775" width="13.6640625" style="25" customWidth="1"/>
    <col min="10776" max="10776" width="12.5546875" style="25" customWidth="1"/>
    <col min="10777" max="10777" width="12.33203125" style="25" customWidth="1"/>
    <col min="10778" max="10778" width="12.6640625" style="25" customWidth="1"/>
    <col min="10779" max="10779" width="11.44140625" style="25" customWidth="1"/>
    <col min="10780" max="10781" width="9.6640625" style="25" customWidth="1"/>
    <col min="10782" max="10782" width="14.6640625" style="25" customWidth="1"/>
    <col min="10783" max="10783" width="13" style="25" customWidth="1"/>
    <col min="10784" max="10784" width="10.5546875" style="25" customWidth="1"/>
    <col min="10785" max="10786" width="9" style="25" customWidth="1"/>
    <col min="10787" max="11008" width="8.6640625" style="25"/>
    <col min="11009" max="11009" width="11.5546875" style="25" customWidth="1"/>
    <col min="11010" max="11011" width="13.6640625" style="25" customWidth="1"/>
    <col min="11012" max="11012" width="11.5546875" style="25" customWidth="1"/>
    <col min="11013" max="11013" width="17.33203125" style="25" customWidth="1"/>
    <col min="11014" max="11014" width="11.5546875" style="25" customWidth="1"/>
    <col min="11015" max="11015" width="11" style="25" customWidth="1"/>
    <col min="11016" max="11016" width="15.6640625" style="25" customWidth="1"/>
    <col min="11017" max="11018" width="13.33203125" style="25" customWidth="1"/>
    <col min="11019" max="11019" width="10.6640625" style="25" customWidth="1"/>
    <col min="11020" max="11020" width="14.33203125" style="25" customWidth="1"/>
    <col min="11021" max="11021" width="13.5546875" style="25" customWidth="1"/>
    <col min="11022" max="11023" width="11.33203125" style="25" customWidth="1"/>
    <col min="11024" max="11024" width="11.5546875" style="25" customWidth="1"/>
    <col min="11025" max="11025" width="14.44140625" style="25" customWidth="1"/>
    <col min="11026" max="11026" width="14.6640625" style="25" customWidth="1"/>
    <col min="11027" max="11027" width="13.6640625" style="25" customWidth="1"/>
    <col min="11028" max="11029" width="13.5546875" style="25" customWidth="1"/>
    <col min="11030" max="11031" width="13.6640625" style="25" customWidth="1"/>
    <col min="11032" max="11032" width="12.5546875" style="25" customWidth="1"/>
    <col min="11033" max="11033" width="12.33203125" style="25" customWidth="1"/>
    <col min="11034" max="11034" width="12.6640625" style="25" customWidth="1"/>
    <col min="11035" max="11035" width="11.44140625" style="25" customWidth="1"/>
    <col min="11036" max="11037" width="9.6640625" style="25" customWidth="1"/>
    <col min="11038" max="11038" width="14.6640625" style="25" customWidth="1"/>
    <col min="11039" max="11039" width="13" style="25" customWidth="1"/>
    <col min="11040" max="11040" width="10.5546875" style="25" customWidth="1"/>
    <col min="11041" max="11042" width="9" style="25" customWidth="1"/>
    <col min="11043" max="11264" width="8.6640625" style="25"/>
    <col min="11265" max="11265" width="11.5546875" style="25" customWidth="1"/>
    <col min="11266" max="11267" width="13.6640625" style="25" customWidth="1"/>
    <col min="11268" max="11268" width="11.5546875" style="25" customWidth="1"/>
    <col min="11269" max="11269" width="17.33203125" style="25" customWidth="1"/>
    <col min="11270" max="11270" width="11.5546875" style="25" customWidth="1"/>
    <col min="11271" max="11271" width="11" style="25" customWidth="1"/>
    <col min="11272" max="11272" width="15.6640625" style="25" customWidth="1"/>
    <col min="11273" max="11274" width="13.33203125" style="25" customWidth="1"/>
    <col min="11275" max="11275" width="10.6640625" style="25" customWidth="1"/>
    <col min="11276" max="11276" width="14.33203125" style="25" customWidth="1"/>
    <col min="11277" max="11277" width="13.5546875" style="25" customWidth="1"/>
    <col min="11278" max="11279" width="11.33203125" style="25" customWidth="1"/>
    <col min="11280" max="11280" width="11.5546875" style="25" customWidth="1"/>
    <col min="11281" max="11281" width="14.44140625" style="25" customWidth="1"/>
    <col min="11282" max="11282" width="14.6640625" style="25" customWidth="1"/>
    <col min="11283" max="11283" width="13.6640625" style="25" customWidth="1"/>
    <col min="11284" max="11285" width="13.5546875" style="25" customWidth="1"/>
    <col min="11286" max="11287" width="13.6640625" style="25" customWidth="1"/>
    <col min="11288" max="11288" width="12.5546875" style="25" customWidth="1"/>
    <col min="11289" max="11289" width="12.33203125" style="25" customWidth="1"/>
    <col min="11290" max="11290" width="12.6640625" style="25" customWidth="1"/>
    <col min="11291" max="11291" width="11.44140625" style="25" customWidth="1"/>
    <col min="11292" max="11293" width="9.6640625" style="25" customWidth="1"/>
    <col min="11294" max="11294" width="14.6640625" style="25" customWidth="1"/>
    <col min="11295" max="11295" width="13" style="25" customWidth="1"/>
    <col min="11296" max="11296" width="10.5546875" style="25" customWidth="1"/>
    <col min="11297" max="11298" width="9" style="25" customWidth="1"/>
    <col min="11299" max="11520" width="8.6640625" style="25"/>
    <col min="11521" max="11521" width="11.5546875" style="25" customWidth="1"/>
    <col min="11522" max="11523" width="13.6640625" style="25" customWidth="1"/>
    <col min="11524" max="11524" width="11.5546875" style="25" customWidth="1"/>
    <col min="11525" max="11525" width="17.33203125" style="25" customWidth="1"/>
    <col min="11526" max="11526" width="11.5546875" style="25" customWidth="1"/>
    <col min="11527" max="11527" width="11" style="25" customWidth="1"/>
    <col min="11528" max="11528" width="15.6640625" style="25" customWidth="1"/>
    <col min="11529" max="11530" width="13.33203125" style="25" customWidth="1"/>
    <col min="11531" max="11531" width="10.6640625" style="25" customWidth="1"/>
    <col min="11532" max="11532" width="14.33203125" style="25" customWidth="1"/>
    <col min="11533" max="11533" width="13.5546875" style="25" customWidth="1"/>
    <col min="11534" max="11535" width="11.33203125" style="25" customWidth="1"/>
    <col min="11536" max="11536" width="11.5546875" style="25" customWidth="1"/>
    <col min="11537" max="11537" width="14.44140625" style="25" customWidth="1"/>
    <col min="11538" max="11538" width="14.6640625" style="25" customWidth="1"/>
    <col min="11539" max="11539" width="13.6640625" style="25" customWidth="1"/>
    <col min="11540" max="11541" width="13.5546875" style="25" customWidth="1"/>
    <col min="11542" max="11543" width="13.6640625" style="25" customWidth="1"/>
    <col min="11544" max="11544" width="12.5546875" style="25" customWidth="1"/>
    <col min="11545" max="11545" width="12.33203125" style="25" customWidth="1"/>
    <col min="11546" max="11546" width="12.6640625" style="25" customWidth="1"/>
    <col min="11547" max="11547" width="11.44140625" style="25" customWidth="1"/>
    <col min="11548" max="11549" width="9.6640625" style="25" customWidth="1"/>
    <col min="11550" max="11550" width="14.6640625" style="25" customWidth="1"/>
    <col min="11551" max="11551" width="13" style="25" customWidth="1"/>
    <col min="11552" max="11552" width="10.5546875" style="25" customWidth="1"/>
    <col min="11553" max="11554" width="9" style="25" customWidth="1"/>
    <col min="11555" max="11776" width="8.6640625" style="25"/>
    <col min="11777" max="11777" width="11.5546875" style="25" customWidth="1"/>
    <col min="11778" max="11779" width="13.6640625" style="25" customWidth="1"/>
    <col min="11780" max="11780" width="11.5546875" style="25" customWidth="1"/>
    <col min="11781" max="11781" width="17.33203125" style="25" customWidth="1"/>
    <col min="11782" max="11782" width="11.5546875" style="25" customWidth="1"/>
    <col min="11783" max="11783" width="11" style="25" customWidth="1"/>
    <col min="11784" max="11784" width="15.6640625" style="25" customWidth="1"/>
    <col min="11785" max="11786" width="13.33203125" style="25" customWidth="1"/>
    <col min="11787" max="11787" width="10.6640625" style="25" customWidth="1"/>
    <col min="11788" max="11788" width="14.33203125" style="25" customWidth="1"/>
    <col min="11789" max="11789" width="13.5546875" style="25" customWidth="1"/>
    <col min="11790" max="11791" width="11.33203125" style="25" customWidth="1"/>
    <col min="11792" max="11792" width="11.5546875" style="25" customWidth="1"/>
    <col min="11793" max="11793" width="14.44140625" style="25" customWidth="1"/>
    <col min="11794" max="11794" width="14.6640625" style="25" customWidth="1"/>
    <col min="11795" max="11795" width="13.6640625" style="25" customWidth="1"/>
    <col min="11796" max="11797" width="13.5546875" style="25" customWidth="1"/>
    <col min="11798" max="11799" width="13.6640625" style="25" customWidth="1"/>
    <col min="11800" max="11800" width="12.5546875" style="25" customWidth="1"/>
    <col min="11801" max="11801" width="12.33203125" style="25" customWidth="1"/>
    <col min="11802" max="11802" width="12.6640625" style="25" customWidth="1"/>
    <col min="11803" max="11803" width="11.44140625" style="25" customWidth="1"/>
    <col min="11804" max="11805" width="9.6640625" style="25" customWidth="1"/>
    <col min="11806" max="11806" width="14.6640625" style="25" customWidth="1"/>
    <col min="11807" max="11807" width="13" style="25" customWidth="1"/>
    <col min="11808" max="11808" width="10.5546875" style="25" customWidth="1"/>
    <col min="11809" max="11810" width="9" style="25" customWidth="1"/>
    <col min="11811" max="12032" width="8.6640625" style="25"/>
    <col min="12033" max="12033" width="11.5546875" style="25" customWidth="1"/>
    <col min="12034" max="12035" width="13.6640625" style="25" customWidth="1"/>
    <col min="12036" max="12036" width="11.5546875" style="25" customWidth="1"/>
    <col min="12037" max="12037" width="17.33203125" style="25" customWidth="1"/>
    <col min="12038" max="12038" width="11.5546875" style="25" customWidth="1"/>
    <col min="12039" max="12039" width="11" style="25" customWidth="1"/>
    <col min="12040" max="12040" width="15.6640625" style="25" customWidth="1"/>
    <col min="12041" max="12042" width="13.33203125" style="25" customWidth="1"/>
    <col min="12043" max="12043" width="10.6640625" style="25" customWidth="1"/>
    <col min="12044" max="12044" width="14.33203125" style="25" customWidth="1"/>
    <col min="12045" max="12045" width="13.5546875" style="25" customWidth="1"/>
    <col min="12046" max="12047" width="11.33203125" style="25" customWidth="1"/>
    <col min="12048" max="12048" width="11.5546875" style="25" customWidth="1"/>
    <col min="12049" max="12049" width="14.44140625" style="25" customWidth="1"/>
    <col min="12050" max="12050" width="14.6640625" style="25" customWidth="1"/>
    <col min="12051" max="12051" width="13.6640625" style="25" customWidth="1"/>
    <col min="12052" max="12053" width="13.5546875" style="25" customWidth="1"/>
    <col min="12054" max="12055" width="13.6640625" style="25" customWidth="1"/>
    <col min="12056" max="12056" width="12.5546875" style="25" customWidth="1"/>
    <col min="12057" max="12057" width="12.33203125" style="25" customWidth="1"/>
    <col min="12058" max="12058" width="12.6640625" style="25" customWidth="1"/>
    <col min="12059" max="12059" width="11.44140625" style="25" customWidth="1"/>
    <col min="12060" max="12061" width="9.6640625" style="25" customWidth="1"/>
    <col min="12062" max="12062" width="14.6640625" style="25" customWidth="1"/>
    <col min="12063" max="12063" width="13" style="25" customWidth="1"/>
    <col min="12064" max="12064" width="10.5546875" style="25" customWidth="1"/>
    <col min="12065" max="12066" width="9" style="25" customWidth="1"/>
    <col min="12067" max="12288" width="8.6640625" style="25"/>
    <col min="12289" max="12289" width="11.5546875" style="25" customWidth="1"/>
    <col min="12290" max="12291" width="13.6640625" style="25" customWidth="1"/>
    <col min="12292" max="12292" width="11.5546875" style="25" customWidth="1"/>
    <col min="12293" max="12293" width="17.33203125" style="25" customWidth="1"/>
    <col min="12294" max="12294" width="11.5546875" style="25" customWidth="1"/>
    <col min="12295" max="12295" width="11" style="25" customWidth="1"/>
    <col min="12296" max="12296" width="15.6640625" style="25" customWidth="1"/>
    <col min="12297" max="12298" width="13.33203125" style="25" customWidth="1"/>
    <col min="12299" max="12299" width="10.6640625" style="25" customWidth="1"/>
    <col min="12300" max="12300" width="14.33203125" style="25" customWidth="1"/>
    <col min="12301" max="12301" width="13.5546875" style="25" customWidth="1"/>
    <col min="12302" max="12303" width="11.33203125" style="25" customWidth="1"/>
    <col min="12304" max="12304" width="11.5546875" style="25" customWidth="1"/>
    <col min="12305" max="12305" width="14.44140625" style="25" customWidth="1"/>
    <col min="12306" max="12306" width="14.6640625" style="25" customWidth="1"/>
    <col min="12307" max="12307" width="13.6640625" style="25" customWidth="1"/>
    <col min="12308" max="12309" width="13.5546875" style="25" customWidth="1"/>
    <col min="12310" max="12311" width="13.6640625" style="25" customWidth="1"/>
    <col min="12312" max="12312" width="12.5546875" style="25" customWidth="1"/>
    <col min="12313" max="12313" width="12.33203125" style="25" customWidth="1"/>
    <col min="12314" max="12314" width="12.6640625" style="25" customWidth="1"/>
    <col min="12315" max="12315" width="11.44140625" style="25" customWidth="1"/>
    <col min="12316" max="12317" width="9.6640625" style="25" customWidth="1"/>
    <col min="12318" max="12318" width="14.6640625" style="25" customWidth="1"/>
    <col min="12319" max="12319" width="13" style="25" customWidth="1"/>
    <col min="12320" max="12320" width="10.5546875" style="25" customWidth="1"/>
    <col min="12321" max="12322" width="9" style="25" customWidth="1"/>
    <col min="12323" max="12544" width="8.6640625" style="25"/>
    <col min="12545" max="12545" width="11.5546875" style="25" customWidth="1"/>
    <col min="12546" max="12547" width="13.6640625" style="25" customWidth="1"/>
    <col min="12548" max="12548" width="11.5546875" style="25" customWidth="1"/>
    <col min="12549" max="12549" width="17.33203125" style="25" customWidth="1"/>
    <col min="12550" max="12550" width="11.5546875" style="25" customWidth="1"/>
    <col min="12551" max="12551" width="11" style="25" customWidth="1"/>
    <col min="12552" max="12552" width="15.6640625" style="25" customWidth="1"/>
    <col min="12553" max="12554" width="13.33203125" style="25" customWidth="1"/>
    <col min="12555" max="12555" width="10.6640625" style="25" customWidth="1"/>
    <col min="12556" max="12556" width="14.33203125" style="25" customWidth="1"/>
    <col min="12557" max="12557" width="13.5546875" style="25" customWidth="1"/>
    <col min="12558" max="12559" width="11.33203125" style="25" customWidth="1"/>
    <col min="12560" max="12560" width="11.5546875" style="25" customWidth="1"/>
    <col min="12561" max="12561" width="14.44140625" style="25" customWidth="1"/>
    <col min="12562" max="12562" width="14.6640625" style="25" customWidth="1"/>
    <col min="12563" max="12563" width="13.6640625" style="25" customWidth="1"/>
    <col min="12564" max="12565" width="13.5546875" style="25" customWidth="1"/>
    <col min="12566" max="12567" width="13.6640625" style="25" customWidth="1"/>
    <col min="12568" max="12568" width="12.5546875" style="25" customWidth="1"/>
    <col min="12569" max="12569" width="12.33203125" style="25" customWidth="1"/>
    <col min="12570" max="12570" width="12.6640625" style="25" customWidth="1"/>
    <col min="12571" max="12571" width="11.44140625" style="25" customWidth="1"/>
    <col min="12572" max="12573" width="9.6640625" style="25" customWidth="1"/>
    <col min="12574" max="12574" width="14.6640625" style="25" customWidth="1"/>
    <col min="12575" max="12575" width="13" style="25" customWidth="1"/>
    <col min="12576" max="12576" width="10.5546875" style="25" customWidth="1"/>
    <col min="12577" max="12578" width="9" style="25" customWidth="1"/>
    <col min="12579" max="12800" width="8.6640625" style="25"/>
    <col min="12801" max="12801" width="11.5546875" style="25" customWidth="1"/>
    <col min="12802" max="12803" width="13.6640625" style="25" customWidth="1"/>
    <col min="12804" max="12804" width="11.5546875" style="25" customWidth="1"/>
    <col min="12805" max="12805" width="17.33203125" style="25" customWidth="1"/>
    <col min="12806" max="12806" width="11.5546875" style="25" customWidth="1"/>
    <col min="12807" max="12807" width="11" style="25" customWidth="1"/>
    <col min="12808" max="12808" width="15.6640625" style="25" customWidth="1"/>
    <col min="12809" max="12810" width="13.33203125" style="25" customWidth="1"/>
    <col min="12811" max="12811" width="10.6640625" style="25" customWidth="1"/>
    <col min="12812" max="12812" width="14.33203125" style="25" customWidth="1"/>
    <col min="12813" max="12813" width="13.5546875" style="25" customWidth="1"/>
    <col min="12814" max="12815" width="11.33203125" style="25" customWidth="1"/>
    <col min="12816" max="12816" width="11.5546875" style="25" customWidth="1"/>
    <col min="12817" max="12817" width="14.44140625" style="25" customWidth="1"/>
    <col min="12818" max="12818" width="14.6640625" style="25" customWidth="1"/>
    <col min="12819" max="12819" width="13.6640625" style="25" customWidth="1"/>
    <col min="12820" max="12821" width="13.5546875" style="25" customWidth="1"/>
    <col min="12822" max="12823" width="13.6640625" style="25" customWidth="1"/>
    <col min="12824" max="12824" width="12.5546875" style="25" customWidth="1"/>
    <col min="12825" max="12825" width="12.33203125" style="25" customWidth="1"/>
    <col min="12826" max="12826" width="12.6640625" style="25" customWidth="1"/>
    <col min="12827" max="12827" width="11.44140625" style="25" customWidth="1"/>
    <col min="12828" max="12829" width="9.6640625" style="25" customWidth="1"/>
    <col min="12830" max="12830" width="14.6640625" style="25" customWidth="1"/>
    <col min="12831" max="12831" width="13" style="25" customWidth="1"/>
    <col min="12832" max="12832" width="10.5546875" style="25" customWidth="1"/>
    <col min="12833" max="12834" width="9" style="25" customWidth="1"/>
    <col min="12835" max="13056" width="8.6640625" style="25"/>
    <col min="13057" max="13057" width="11.5546875" style="25" customWidth="1"/>
    <col min="13058" max="13059" width="13.6640625" style="25" customWidth="1"/>
    <col min="13060" max="13060" width="11.5546875" style="25" customWidth="1"/>
    <col min="13061" max="13061" width="17.33203125" style="25" customWidth="1"/>
    <col min="13062" max="13062" width="11.5546875" style="25" customWidth="1"/>
    <col min="13063" max="13063" width="11" style="25" customWidth="1"/>
    <col min="13064" max="13064" width="15.6640625" style="25" customWidth="1"/>
    <col min="13065" max="13066" width="13.33203125" style="25" customWidth="1"/>
    <col min="13067" max="13067" width="10.6640625" style="25" customWidth="1"/>
    <col min="13068" max="13068" width="14.33203125" style="25" customWidth="1"/>
    <col min="13069" max="13069" width="13.5546875" style="25" customWidth="1"/>
    <col min="13070" max="13071" width="11.33203125" style="25" customWidth="1"/>
    <col min="13072" max="13072" width="11.5546875" style="25" customWidth="1"/>
    <col min="13073" max="13073" width="14.44140625" style="25" customWidth="1"/>
    <col min="13074" max="13074" width="14.6640625" style="25" customWidth="1"/>
    <col min="13075" max="13075" width="13.6640625" style="25" customWidth="1"/>
    <col min="13076" max="13077" width="13.5546875" style="25" customWidth="1"/>
    <col min="13078" max="13079" width="13.6640625" style="25" customWidth="1"/>
    <col min="13080" max="13080" width="12.5546875" style="25" customWidth="1"/>
    <col min="13081" max="13081" width="12.33203125" style="25" customWidth="1"/>
    <col min="13082" max="13082" width="12.6640625" style="25" customWidth="1"/>
    <col min="13083" max="13083" width="11.44140625" style="25" customWidth="1"/>
    <col min="13084" max="13085" width="9.6640625" style="25" customWidth="1"/>
    <col min="13086" max="13086" width="14.6640625" style="25" customWidth="1"/>
    <col min="13087" max="13087" width="13" style="25" customWidth="1"/>
    <col min="13088" max="13088" width="10.5546875" style="25" customWidth="1"/>
    <col min="13089" max="13090" width="9" style="25" customWidth="1"/>
    <col min="13091" max="13312" width="8.6640625" style="25"/>
    <col min="13313" max="13313" width="11.5546875" style="25" customWidth="1"/>
    <col min="13314" max="13315" width="13.6640625" style="25" customWidth="1"/>
    <col min="13316" max="13316" width="11.5546875" style="25" customWidth="1"/>
    <col min="13317" max="13317" width="17.33203125" style="25" customWidth="1"/>
    <col min="13318" max="13318" width="11.5546875" style="25" customWidth="1"/>
    <col min="13319" max="13319" width="11" style="25" customWidth="1"/>
    <col min="13320" max="13320" width="15.6640625" style="25" customWidth="1"/>
    <col min="13321" max="13322" width="13.33203125" style="25" customWidth="1"/>
    <col min="13323" max="13323" width="10.6640625" style="25" customWidth="1"/>
    <col min="13324" max="13324" width="14.33203125" style="25" customWidth="1"/>
    <col min="13325" max="13325" width="13.5546875" style="25" customWidth="1"/>
    <col min="13326" max="13327" width="11.33203125" style="25" customWidth="1"/>
    <col min="13328" max="13328" width="11.5546875" style="25" customWidth="1"/>
    <col min="13329" max="13329" width="14.44140625" style="25" customWidth="1"/>
    <col min="13330" max="13330" width="14.6640625" style="25" customWidth="1"/>
    <col min="13331" max="13331" width="13.6640625" style="25" customWidth="1"/>
    <col min="13332" max="13333" width="13.5546875" style="25" customWidth="1"/>
    <col min="13334" max="13335" width="13.6640625" style="25" customWidth="1"/>
    <col min="13336" max="13336" width="12.5546875" style="25" customWidth="1"/>
    <col min="13337" max="13337" width="12.33203125" style="25" customWidth="1"/>
    <col min="13338" max="13338" width="12.6640625" style="25" customWidth="1"/>
    <col min="13339" max="13339" width="11.44140625" style="25" customWidth="1"/>
    <col min="13340" max="13341" width="9.6640625" style="25" customWidth="1"/>
    <col min="13342" max="13342" width="14.6640625" style="25" customWidth="1"/>
    <col min="13343" max="13343" width="13" style="25" customWidth="1"/>
    <col min="13344" max="13344" width="10.5546875" style="25" customWidth="1"/>
    <col min="13345" max="13346" width="9" style="25" customWidth="1"/>
    <col min="13347" max="13568" width="8.6640625" style="25"/>
    <col min="13569" max="13569" width="11.5546875" style="25" customWidth="1"/>
    <col min="13570" max="13571" width="13.6640625" style="25" customWidth="1"/>
    <col min="13572" max="13572" width="11.5546875" style="25" customWidth="1"/>
    <col min="13573" max="13573" width="17.33203125" style="25" customWidth="1"/>
    <col min="13574" max="13574" width="11.5546875" style="25" customWidth="1"/>
    <col min="13575" max="13575" width="11" style="25" customWidth="1"/>
    <col min="13576" max="13576" width="15.6640625" style="25" customWidth="1"/>
    <col min="13577" max="13578" width="13.33203125" style="25" customWidth="1"/>
    <col min="13579" max="13579" width="10.6640625" style="25" customWidth="1"/>
    <col min="13580" max="13580" width="14.33203125" style="25" customWidth="1"/>
    <col min="13581" max="13581" width="13.5546875" style="25" customWidth="1"/>
    <col min="13582" max="13583" width="11.33203125" style="25" customWidth="1"/>
    <col min="13584" max="13584" width="11.5546875" style="25" customWidth="1"/>
    <col min="13585" max="13585" width="14.44140625" style="25" customWidth="1"/>
    <col min="13586" max="13586" width="14.6640625" style="25" customWidth="1"/>
    <col min="13587" max="13587" width="13.6640625" style="25" customWidth="1"/>
    <col min="13588" max="13589" width="13.5546875" style="25" customWidth="1"/>
    <col min="13590" max="13591" width="13.6640625" style="25" customWidth="1"/>
    <col min="13592" max="13592" width="12.5546875" style="25" customWidth="1"/>
    <col min="13593" max="13593" width="12.33203125" style="25" customWidth="1"/>
    <col min="13594" max="13594" width="12.6640625" style="25" customWidth="1"/>
    <col min="13595" max="13595" width="11.44140625" style="25" customWidth="1"/>
    <col min="13596" max="13597" width="9.6640625" style="25" customWidth="1"/>
    <col min="13598" max="13598" width="14.6640625" style="25" customWidth="1"/>
    <col min="13599" max="13599" width="13" style="25" customWidth="1"/>
    <col min="13600" max="13600" width="10.5546875" style="25" customWidth="1"/>
    <col min="13601" max="13602" width="9" style="25" customWidth="1"/>
    <col min="13603" max="13824" width="8.6640625" style="25"/>
    <col min="13825" max="13825" width="11.5546875" style="25" customWidth="1"/>
    <col min="13826" max="13827" width="13.6640625" style="25" customWidth="1"/>
    <col min="13828" max="13828" width="11.5546875" style="25" customWidth="1"/>
    <col min="13829" max="13829" width="17.33203125" style="25" customWidth="1"/>
    <col min="13830" max="13830" width="11.5546875" style="25" customWidth="1"/>
    <col min="13831" max="13831" width="11" style="25" customWidth="1"/>
    <col min="13832" max="13832" width="15.6640625" style="25" customWidth="1"/>
    <col min="13833" max="13834" width="13.33203125" style="25" customWidth="1"/>
    <col min="13835" max="13835" width="10.6640625" style="25" customWidth="1"/>
    <col min="13836" max="13836" width="14.33203125" style="25" customWidth="1"/>
    <col min="13837" max="13837" width="13.5546875" style="25" customWidth="1"/>
    <col min="13838" max="13839" width="11.33203125" style="25" customWidth="1"/>
    <col min="13840" max="13840" width="11.5546875" style="25" customWidth="1"/>
    <col min="13841" max="13841" width="14.44140625" style="25" customWidth="1"/>
    <col min="13842" max="13842" width="14.6640625" style="25" customWidth="1"/>
    <col min="13843" max="13843" width="13.6640625" style="25" customWidth="1"/>
    <col min="13844" max="13845" width="13.5546875" style="25" customWidth="1"/>
    <col min="13846" max="13847" width="13.6640625" style="25" customWidth="1"/>
    <col min="13848" max="13848" width="12.5546875" style="25" customWidth="1"/>
    <col min="13849" max="13849" width="12.33203125" style="25" customWidth="1"/>
    <col min="13850" max="13850" width="12.6640625" style="25" customWidth="1"/>
    <col min="13851" max="13851" width="11.44140625" style="25" customWidth="1"/>
    <col min="13852" max="13853" width="9.6640625" style="25" customWidth="1"/>
    <col min="13854" max="13854" width="14.6640625" style="25" customWidth="1"/>
    <col min="13855" max="13855" width="13" style="25" customWidth="1"/>
    <col min="13856" max="13856" width="10.5546875" style="25" customWidth="1"/>
    <col min="13857" max="13858" width="9" style="25" customWidth="1"/>
    <col min="13859" max="14080" width="8.6640625" style="25"/>
    <col min="14081" max="14081" width="11.5546875" style="25" customWidth="1"/>
    <col min="14082" max="14083" width="13.6640625" style="25" customWidth="1"/>
    <col min="14084" max="14084" width="11.5546875" style="25" customWidth="1"/>
    <col min="14085" max="14085" width="17.33203125" style="25" customWidth="1"/>
    <col min="14086" max="14086" width="11.5546875" style="25" customWidth="1"/>
    <col min="14087" max="14087" width="11" style="25" customWidth="1"/>
    <col min="14088" max="14088" width="15.6640625" style="25" customWidth="1"/>
    <col min="14089" max="14090" width="13.33203125" style="25" customWidth="1"/>
    <col min="14091" max="14091" width="10.6640625" style="25" customWidth="1"/>
    <col min="14092" max="14092" width="14.33203125" style="25" customWidth="1"/>
    <col min="14093" max="14093" width="13.5546875" style="25" customWidth="1"/>
    <col min="14094" max="14095" width="11.33203125" style="25" customWidth="1"/>
    <col min="14096" max="14096" width="11.5546875" style="25" customWidth="1"/>
    <col min="14097" max="14097" width="14.44140625" style="25" customWidth="1"/>
    <col min="14098" max="14098" width="14.6640625" style="25" customWidth="1"/>
    <col min="14099" max="14099" width="13.6640625" style="25" customWidth="1"/>
    <col min="14100" max="14101" width="13.5546875" style="25" customWidth="1"/>
    <col min="14102" max="14103" width="13.6640625" style="25" customWidth="1"/>
    <col min="14104" max="14104" width="12.5546875" style="25" customWidth="1"/>
    <col min="14105" max="14105" width="12.33203125" style="25" customWidth="1"/>
    <col min="14106" max="14106" width="12.6640625" style="25" customWidth="1"/>
    <col min="14107" max="14107" width="11.44140625" style="25" customWidth="1"/>
    <col min="14108" max="14109" width="9.6640625" style="25" customWidth="1"/>
    <col min="14110" max="14110" width="14.6640625" style="25" customWidth="1"/>
    <col min="14111" max="14111" width="13" style="25" customWidth="1"/>
    <col min="14112" max="14112" width="10.5546875" style="25" customWidth="1"/>
    <col min="14113" max="14114" width="9" style="25" customWidth="1"/>
    <col min="14115" max="14336" width="8.6640625" style="25"/>
    <col min="14337" max="14337" width="11.5546875" style="25" customWidth="1"/>
    <col min="14338" max="14339" width="13.6640625" style="25" customWidth="1"/>
    <col min="14340" max="14340" width="11.5546875" style="25" customWidth="1"/>
    <col min="14341" max="14341" width="17.33203125" style="25" customWidth="1"/>
    <col min="14342" max="14342" width="11.5546875" style="25" customWidth="1"/>
    <col min="14343" max="14343" width="11" style="25" customWidth="1"/>
    <col min="14344" max="14344" width="15.6640625" style="25" customWidth="1"/>
    <col min="14345" max="14346" width="13.33203125" style="25" customWidth="1"/>
    <col min="14347" max="14347" width="10.6640625" style="25" customWidth="1"/>
    <col min="14348" max="14348" width="14.33203125" style="25" customWidth="1"/>
    <col min="14349" max="14349" width="13.5546875" style="25" customWidth="1"/>
    <col min="14350" max="14351" width="11.33203125" style="25" customWidth="1"/>
    <col min="14352" max="14352" width="11.5546875" style="25" customWidth="1"/>
    <col min="14353" max="14353" width="14.44140625" style="25" customWidth="1"/>
    <col min="14354" max="14354" width="14.6640625" style="25" customWidth="1"/>
    <col min="14355" max="14355" width="13.6640625" style="25" customWidth="1"/>
    <col min="14356" max="14357" width="13.5546875" style="25" customWidth="1"/>
    <col min="14358" max="14359" width="13.6640625" style="25" customWidth="1"/>
    <col min="14360" max="14360" width="12.5546875" style="25" customWidth="1"/>
    <col min="14361" max="14361" width="12.33203125" style="25" customWidth="1"/>
    <col min="14362" max="14362" width="12.6640625" style="25" customWidth="1"/>
    <col min="14363" max="14363" width="11.44140625" style="25" customWidth="1"/>
    <col min="14364" max="14365" width="9.6640625" style="25" customWidth="1"/>
    <col min="14366" max="14366" width="14.6640625" style="25" customWidth="1"/>
    <col min="14367" max="14367" width="13" style="25" customWidth="1"/>
    <col min="14368" max="14368" width="10.5546875" style="25" customWidth="1"/>
    <col min="14369" max="14370" width="9" style="25" customWidth="1"/>
    <col min="14371" max="14592" width="8.6640625" style="25"/>
    <col min="14593" max="14593" width="11.5546875" style="25" customWidth="1"/>
    <col min="14594" max="14595" width="13.6640625" style="25" customWidth="1"/>
    <col min="14596" max="14596" width="11.5546875" style="25" customWidth="1"/>
    <col min="14597" max="14597" width="17.33203125" style="25" customWidth="1"/>
    <col min="14598" max="14598" width="11.5546875" style="25" customWidth="1"/>
    <col min="14599" max="14599" width="11" style="25" customWidth="1"/>
    <col min="14600" max="14600" width="15.6640625" style="25" customWidth="1"/>
    <col min="14601" max="14602" width="13.33203125" style="25" customWidth="1"/>
    <col min="14603" max="14603" width="10.6640625" style="25" customWidth="1"/>
    <col min="14604" max="14604" width="14.33203125" style="25" customWidth="1"/>
    <col min="14605" max="14605" width="13.5546875" style="25" customWidth="1"/>
    <col min="14606" max="14607" width="11.33203125" style="25" customWidth="1"/>
    <col min="14608" max="14608" width="11.5546875" style="25" customWidth="1"/>
    <col min="14609" max="14609" width="14.44140625" style="25" customWidth="1"/>
    <col min="14610" max="14610" width="14.6640625" style="25" customWidth="1"/>
    <col min="14611" max="14611" width="13.6640625" style="25" customWidth="1"/>
    <col min="14612" max="14613" width="13.5546875" style="25" customWidth="1"/>
    <col min="14614" max="14615" width="13.6640625" style="25" customWidth="1"/>
    <col min="14616" max="14616" width="12.5546875" style="25" customWidth="1"/>
    <col min="14617" max="14617" width="12.33203125" style="25" customWidth="1"/>
    <col min="14618" max="14618" width="12.6640625" style="25" customWidth="1"/>
    <col min="14619" max="14619" width="11.44140625" style="25" customWidth="1"/>
    <col min="14620" max="14621" width="9.6640625" style="25" customWidth="1"/>
    <col min="14622" max="14622" width="14.6640625" style="25" customWidth="1"/>
    <col min="14623" max="14623" width="13" style="25" customWidth="1"/>
    <col min="14624" max="14624" width="10.5546875" style="25" customWidth="1"/>
    <col min="14625" max="14626" width="9" style="25" customWidth="1"/>
    <col min="14627" max="14848" width="8.6640625" style="25"/>
    <col min="14849" max="14849" width="11.5546875" style="25" customWidth="1"/>
    <col min="14850" max="14851" width="13.6640625" style="25" customWidth="1"/>
    <col min="14852" max="14852" width="11.5546875" style="25" customWidth="1"/>
    <col min="14853" max="14853" width="17.33203125" style="25" customWidth="1"/>
    <col min="14854" max="14854" width="11.5546875" style="25" customWidth="1"/>
    <col min="14855" max="14855" width="11" style="25" customWidth="1"/>
    <col min="14856" max="14856" width="15.6640625" style="25" customWidth="1"/>
    <col min="14857" max="14858" width="13.33203125" style="25" customWidth="1"/>
    <col min="14859" max="14859" width="10.6640625" style="25" customWidth="1"/>
    <col min="14860" max="14860" width="14.33203125" style="25" customWidth="1"/>
    <col min="14861" max="14861" width="13.5546875" style="25" customWidth="1"/>
    <col min="14862" max="14863" width="11.33203125" style="25" customWidth="1"/>
    <col min="14864" max="14864" width="11.5546875" style="25" customWidth="1"/>
    <col min="14865" max="14865" width="14.44140625" style="25" customWidth="1"/>
    <col min="14866" max="14866" width="14.6640625" style="25" customWidth="1"/>
    <col min="14867" max="14867" width="13.6640625" style="25" customWidth="1"/>
    <col min="14868" max="14869" width="13.5546875" style="25" customWidth="1"/>
    <col min="14870" max="14871" width="13.6640625" style="25" customWidth="1"/>
    <col min="14872" max="14872" width="12.5546875" style="25" customWidth="1"/>
    <col min="14873" max="14873" width="12.33203125" style="25" customWidth="1"/>
    <col min="14874" max="14874" width="12.6640625" style="25" customWidth="1"/>
    <col min="14875" max="14875" width="11.44140625" style="25" customWidth="1"/>
    <col min="14876" max="14877" width="9.6640625" style="25" customWidth="1"/>
    <col min="14878" max="14878" width="14.6640625" style="25" customWidth="1"/>
    <col min="14879" max="14879" width="13" style="25" customWidth="1"/>
    <col min="14880" max="14880" width="10.5546875" style="25" customWidth="1"/>
    <col min="14881" max="14882" width="9" style="25" customWidth="1"/>
    <col min="14883" max="15104" width="8.6640625" style="25"/>
    <col min="15105" max="15105" width="11.5546875" style="25" customWidth="1"/>
    <col min="15106" max="15107" width="13.6640625" style="25" customWidth="1"/>
    <col min="15108" max="15108" width="11.5546875" style="25" customWidth="1"/>
    <col min="15109" max="15109" width="17.33203125" style="25" customWidth="1"/>
    <col min="15110" max="15110" width="11.5546875" style="25" customWidth="1"/>
    <col min="15111" max="15111" width="11" style="25" customWidth="1"/>
    <col min="15112" max="15112" width="15.6640625" style="25" customWidth="1"/>
    <col min="15113" max="15114" width="13.33203125" style="25" customWidth="1"/>
    <col min="15115" max="15115" width="10.6640625" style="25" customWidth="1"/>
    <col min="15116" max="15116" width="14.33203125" style="25" customWidth="1"/>
    <col min="15117" max="15117" width="13.5546875" style="25" customWidth="1"/>
    <col min="15118" max="15119" width="11.33203125" style="25" customWidth="1"/>
    <col min="15120" max="15120" width="11.5546875" style="25" customWidth="1"/>
    <col min="15121" max="15121" width="14.44140625" style="25" customWidth="1"/>
    <col min="15122" max="15122" width="14.6640625" style="25" customWidth="1"/>
    <col min="15123" max="15123" width="13.6640625" style="25" customWidth="1"/>
    <col min="15124" max="15125" width="13.5546875" style="25" customWidth="1"/>
    <col min="15126" max="15127" width="13.6640625" style="25" customWidth="1"/>
    <col min="15128" max="15128" width="12.5546875" style="25" customWidth="1"/>
    <col min="15129" max="15129" width="12.33203125" style="25" customWidth="1"/>
    <col min="15130" max="15130" width="12.6640625" style="25" customWidth="1"/>
    <col min="15131" max="15131" width="11.44140625" style="25" customWidth="1"/>
    <col min="15132" max="15133" width="9.6640625" style="25" customWidth="1"/>
    <col min="15134" max="15134" width="14.6640625" style="25" customWidth="1"/>
    <col min="15135" max="15135" width="13" style="25" customWidth="1"/>
    <col min="15136" max="15136" width="10.5546875" style="25" customWidth="1"/>
    <col min="15137" max="15138" width="9" style="25" customWidth="1"/>
    <col min="15139" max="15360" width="8.6640625" style="25"/>
    <col min="15361" max="15361" width="11.5546875" style="25" customWidth="1"/>
    <col min="15362" max="15363" width="13.6640625" style="25" customWidth="1"/>
    <col min="15364" max="15364" width="11.5546875" style="25" customWidth="1"/>
    <col min="15365" max="15365" width="17.33203125" style="25" customWidth="1"/>
    <col min="15366" max="15366" width="11.5546875" style="25" customWidth="1"/>
    <col min="15367" max="15367" width="11" style="25" customWidth="1"/>
    <col min="15368" max="15368" width="15.6640625" style="25" customWidth="1"/>
    <col min="15369" max="15370" width="13.33203125" style="25" customWidth="1"/>
    <col min="15371" max="15371" width="10.6640625" style="25" customWidth="1"/>
    <col min="15372" max="15372" width="14.33203125" style="25" customWidth="1"/>
    <col min="15373" max="15373" width="13.5546875" style="25" customWidth="1"/>
    <col min="15374" max="15375" width="11.33203125" style="25" customWidth="1"/>
    <col min="15376" max="15376" width="11.5546875" style="25" customWidth="1"/>
    <col min="15377" max="15377" width="14.44140625" style="25" customWidth="1"/>
    <col min="15378" max="15378" width="14.6640625" style="25" customWidth="1"/>
    <col min="15379" max="15379" width="13.6640625" style="25" customWidth="1"/>
    <col min="15380" max="15381" width="13.5546875" style="25" customWidth="1"/>
    <col min="15382" max="15383" width="13.6640625" style="25" customWidth="1"/>
    <col min="15384" max="15384" width="12.5546875" style="25" customWidth="1"/>
    <col min="15385" max="15385" width="12.33203125" style="25" customWidth="1"/>
    <col min="15386" max="15386" width="12.6640625" style="25" customWidth="1"/>
    <col min="15387" max="15387" width="11.44140625" style="25" customWidth="1"/>
    <col min="15388" max="15389" width="9.6640625" style="25" customWidth="1"/>
    <col min="15390" max="15390" width="14.6640625" style="25" customWidth="1"/>
    <col min="15391" max="15391" width="13" style="25" customWidth="1"/>
    <col min="15392" max="15392" width="10.5546875" style="25" customWidth="1"/>
    <col min="15393" max="15394" width="9" style="25" customWidth="1"/>
    <col min="15395" max="15616" width="8.6640625" style="25"/>
    <col min="15617" max="15617" width="11.5546875" style="25" customWidth="1"/>
    <col min="15618" max="15619" width="13.6640625" style="25" customWidth="1"/>
    <col min="15620" max="15620" width="11.5546875" style="25" customWidth="1"/>
    <col min="15621" max="15621" width="17.33203125" style="25" customWidth="1"/>
    <col min="15622" max="15622" width="11.5546875" style="25" customWidth="1"/>
    <col min="15623" max="15623" width="11" style="25" customWidth="1"/>
    <col min="15624" max="15624" width="15.6640625" style="25" customWidth="1"/>
    <col min="15625" max="15626" width="13.33203125" style="25" customWidth="1"/>
    <col min="15627" max="15627" width="10.6640625" style="25" customWidth="1"/>
    <col min="15628" max="15628" width="14.33203125" style="25" customWidth="1"/>
    <col min="15629" max="15629" width="13.5546875" style="25" customWidth="1"/>
    <col min="15630" max="15631" width="11.33203125" style="25" customWidth="1"/>
    <col min="15632" max="15632" width="11.5546875" style="25" customWidth="1"/>
    <col min="15633" max="15633" width="14.44140625" style="25" customWidth="1"/>
    <col min="15634" max="15634" width="14.6640625" style="25" customWidth="1"/>
    <col min="15635" max="15635" width="13.6640625" style="25" customWidth="1"/>
    <col min="15636" max="15637" width="13.5546875" style="25" customWidth="1"/>
    <col min="15638" max="15639" width="13.6640625" style="25" customWidth="1"/>
    <col min="15640" max="15640" width="12.5546875" style="25" customWidth="1"/>
    <col min="15641" max="15641" width="12.33203125" style="25" customWidth="1"/>
    <col min="15642" max="15642" width="12.6640625" style="25" customWidth="1"/>
    <col min="15643" max="15643" width="11.44140625" style="25" customWidth="1"/>
    <col min="15644" max="15645" width="9.6640625" style="25" customWidth="1"/>
    <col min="15646" max="15646" width="14.6640625" style="25" customWidth="1"/>
    <col min="15647" max="15647" width="13" style="25" customWidth="1"/>
    <col min="15648" max="15648" width="10.5546875" style="25" customWidth="1"/>
    <col min="15649" max="15650" width="9" style="25" customWidth="1"/>
    <col min="15651" max="15872" width="8.6640625" style="25"/>
    <col min="15873" max="15873" width="11.5546875" style="25" customWidth="1"/>
    <col min="15874" max="15875" width="13.6640625" style="25" customWidth="1"/>
    <col min="15876" max="15876" width="11.5546875" style="25" customWidth="1"/>
    <col min="15877" max="15877" width="17.33203125" style="25" customWidth="1"/>
    <col min="15878" max="15878" width="11.5546875" style="25" customWidth="1"/>
    <col min="15879" max="15879" width="11" style="25" customWidth="1"/>
    <col min="15880" max="15880" width="15.6640625" style="25" customWidth="1"/>
    <col min="15881" max="15882" width="13.33203125" style="25" customWidth="1"/>
    <col min="15883" max="15883" width="10.6640625" style="25" customWidth="1"/>
    <col min="15884" max="15884" width="14.33203125" style="25" customWidth="1"/>
    <col min="15885" max="15885" width="13.5546875" style="25" customWidth="1"/>
    <col min="15886" max="15887" width="11.33203125" style="25" customWidth="1"/>
    <col min="15888" max="15888" width="11.5546875" style="25" customWidth="1"/>
    <col min="15889" max="15889" width="14.44140625" style="25" customWidth="1"/>
    <col min="15890" max="15890" width="14.6640625" style="25" customWidth="1"/>
    <col min="15891" max="15891" width="13.6640625" style="25" customWidth="1"/>
    <col min="15892" max="15893" width="13.5546875" style="25" customWidth="1"/>
    <col min="15894" max="15895" width="13.6640625" style="25" customWidth="1"/>
    <col min="15896" max="15896" width="12.5546875" style="25" customWidth="1"/>
    <col min="15897" max="15897" width="12.33203125" style="25" customWidth="1"/>
    <col min="15898" max="15898" width="12.6640625" style="25" customWidth="1"/>
    <col min="15899" max="15899" width="11.44140625" style="25" customWidth="1"/>
    <col min="15900" max="15901" width="9.6640625" style="25" customWidth="1"/>
    <col min="15902" max="15902" width="14.6640625" style="25" customWidth="1"/>
    <col min="15903" max="15903" width="13" style="25" customWidth="1"/>
    <col min="15904" max="15904" width="10.5546875" style="25" customWidth="1"/>
    <col min="15905" max="15906" width="9" style="25" customWidth="1"/>
    <col min="15907" max="16128" width="8.6640625" style="25"/>
    <col min="16129" max="16129" width="11.5546875" style="25" customWidth="1"/>
    <col min="16130" max="16131" width="13.6640625" style="25" customWidth="1"/>
    <col min="16132" max="16132" width="11.5546875" style="25" customWidth="1"/>
    <col min="16133" max="16133" width="17.33203125" style="25" customWidth="1"/>
    <col min="16134" max="16134" width="11.5546875" style="25" customWidth="1"/>
    <col min="16135" max="16135" width="11" style="25" customWidth="1"/>
    <col min="16136" max="16136" width="15.6640625" style="25" customWidth="1"/>
    <col min="16137" max="16138" width="13.33203125" style="25" customWidth="1"/>
    <col min="16139" max="16139" width="10.6640625" style="25" customWidth="1"/>
    <col min="16140" max="16140" width="14.33203125" style="25" customWidth="1"/>
    <col min="16141" max="16141" width="13.5546875" style="25" customWidth="1"/>
    <col min="16142" max="16143" width="11.33203125" style="25" customWidth="1"/>
    <col min="16144" max="16144" width="11.5546875" style="25" customWidth="1"/>
    <col min="16145" max="16145" width="14.44140625" style="25" customWidth="1"/>
    <col min="16146" max="16146" width="14.6640625" style="25" customWidth="1"/>
    <col min="16147" max="16147" width="13.6640625" style="25" customWidth="1"/>
    <col min="16148" max="16149" width="13.5546875" style="25" customWidth="1"/>
    <col min="16150" max="16151" width="13.6640625" style="25" customWidth="1"/>
    <col min="16152" max="16152" width="12.5546875" style="25" customWidth="1"/>
    <col min="16153" max="16153" width="12.33203125" style="25" customWidth="1"/>
    <col min="16154" max="16154" width="12.6640625" style="25" customWidth="1"/>
    <col min="16155" max="16155" width="11.44140625" style="25" customWidth="1"/>
    <col min="16156" max="16157" width="9.6640625" style="25" customWidth="1"/>
    <col min="16158" max="16158" width="14.6640625" style="25" customWidth="1"/>
    <col min="16159" max="16159" width="13" style="25" customWidth="1"/>
    <col min="16160" max="16160" width="10.5546875" style="25" customWidth="1"/>
    <col min="16161" max="16162" width="9" style="25" customWidth="1"/>
    <col min="16163" max="16384" width="8.6640625" style="25"/>
  </cols>
  <sheetData>
    <row r="1" spans="1:32" ht="14.4">
      <c r="A1" s="2" t="s">
        <v>11</v>
      </c>
      <c r="B1" s="2"/>
      <c r="C1" s="2"/>
      <c r="D1" s="2"/>
      <c r="J1" s="757" t="s">
        <v>12</v>
      </c>
      <c r="L1" s="4"/>
    </row>
    <row r="2" spans="1:32" ht="12">
      <c r="B2" s="6"/>
      <c r="C2" s="6"/>
      <c r="D2" s="6"/>
    </row>
    <row r="3" spans="1:32" ht="12">
      <c r="A3" s="2" t="s">
        <v>13</v>
      </c>
      <c r="B3" s="2"/>
      <c r="C3" s="7" t="s">
        <v>14</v>
      </c>
      <c r="F3" s="8"/>
      <c r="L3" s="4"/>
    </row>
    <row r="4" spans="1:32" ht="12">
      <c r="A4" s="2" t="s">
        <v>15</v>
      </c>
      <c r="B4" s="2"/>
      <c r="C4" s="7" t="s">
        <v>16</v>
      </c>
      <c r="F4" s="9"/>
      <c r="L4" s="4"/>
    </row>
    <row r="5" spans="1:32" ht="12">
      <c r="A5" s="2" t="s">
        <v>17</v>
      </c>
      <c r="B5" s="2"/>
      <c r="C5" s="7">
        <v>2025</v>
      </c>
      <c r="L5" s="4"/>
    </row>
    <row r="6" spans="1:32" ht="12">
      <c r="B6" s="6"/>
      <c r="C6" s="6"/>
    </row>
    <row r="7" spans="1:32" ht="12">
      <c r="A7" s="2" t="s">
        <v>363</v>
      </c>
      <c r="B7" s="6"/>
      <c r="C7" s="6"/>
      <c r="D7" s="6"/>
    </row>
    <row r="8" spans="1:32" ht="12">
      <c r="A8" s="385" t="s">
        <v>249</v>
      </c>
      <c r="B8" s="2"/>
      <c r="C8" s="2"/>
      <c r="D8" s="2"/>
      <c r="L8" s="4"/>
    </row>
    <row r="9" spans="1:32" ht="12">
      <c r="A9" s="2" t="s">
        <v>250</v>
      </c>
      <c r="B9" s="2"/>
      <c r="C9" s="2"/>
      <c r="D9" s="2"/>
      <c r="L9" s="4"/>
    </row>
    <row r="10" spans="1:32" ht="12">
      <c r="B10" s="2"/>
      <c r="C10" s="2"/>
      <c r="D10" s="2"/>
      <c r="L10" s="4"/>
    </row>
    <row r="11" spans="1:32" ht="12">
      <c r="A11" s="22" t="s">
        <v>251</v>
      </c>
      <c r="B11" s="2"/>
      <c r="C11" s="2"/>
      <c r="D11" s="2"/>
      <c r="L11" s="4"/>
    </row>
    <row r="12" spans="1:32" ht="12">
      <c r="B12" s="2"/>
      <c r="C12" s="2"/>
      <c r="D12" s="2"/>
      <c r="L12" s="4"/>
    </row>
    <row r="13" spans="1:32" ht="12">
      <c r="A13" s="23" t="s">
        <v>435</v>
      </c>
      <c r="B13" s="24"/>
      <c r="C13" s="24"/>
      <c r="D13" s="24"/>
      <c r="E13" s="24"/>
      <c r="F13" s="24"/>
    </row>
    <row r="14" spans="1:32" ht="12">
      <c r="A14" s="27"/>
      <c r="B14" s="28"/>
      <c r="D14" s="28"/>
      <c r="K14" s="28"/>
      <c r="L14" s="28"/>
      <c r="N14" s="24"/>
    </row>
    <row r="15" spans="1:32" ht="24" customHeight="1">
      <c r="A15" s="650" t="s">
        <v>433</v>
      </c>
      <c r="B15" s="571" t="s">
        <v>48</v>
      </c>
      <c r="C15" s="482" t="s">
        <v>252</v>
      </c>
      <c r="D15" s="653" t="s">
        <v>253</v>
      </c>
      <c r="E15" s="482" t="s">
        <v>254</v>
      </c>
      <c r="F15" s="482"/>
      <c r="G15" s="482"/>
      <c r="H15" s="482"/>
      <c r="I15" s="482"/>
      <c r="J15" s="482"/>
      <c r="K15" s="655" t="s">
        <v>255</v>
      </c>
      <c r="L15" s="656"/>
      <c r="M15" s="664" t="s">
        <v>256</v>
      </c>
      <c r="N15" s="659" t="s">
        <v>257</v>
      </c>
      <c r="O15" s="659" t="s">
        <v>258</v>
      </c>
      <c r="P15" s="659" t="s">
        <v>434</v>
      </c>
      <c r="Q15" s="659" t="s">
        <v>259</v>
      </c>
      <c r="R15" s="659" t="s">
        <v>260</v>
      </c>
      <c r="S15" s="659" t="s">
        <v>261</v>
      </c>
      <c r="T15" s="659" t="s">
        <v>262</v>
      </c>
      <c r="U15" s="659" t="s">
        <v>263</v>
      </c>
      <c r="V15" s="659" t="s">
        <v>264</v>
      </c>
      <c r="W15" s="659" t="s">
        <v>265</v>
      </c>
      <c r="X15" s="659" t="s">
        <v>266</v>
      </c>
      <c r="Y15" s="659" t="s">
        <v>267</v>
      </c>
      <c r="Z15" s="659" t="s">
        <v>268</v>
      </c>
      <c r="AA15" s="659" t="s">
        <v>71</v>
      </c>
      <c r="AB15" s="659"/>
      <c r="AF15" s="25"/>
    </row>
    <row r="16" spans="1:32" ht="83.4" customHeight="1">
      <c r="A16" s="650"/>
      <c r="B16" s="651"/>
      <c r="C16" s="652"/>
      <c r="D16" s="654"/>
      <c r="E16" s="20" t="s">
        <v>269</v>
      </c>
      <c r="F16" s="20" t="s">
        <v>270</v>
      </c>
      <c r="G16" s="21" t="s">
        <v>271</v>
      </c>
      <c r="H16" s="21" t="s">
        <v>272</v>
      </c>
      <c r="I16" s="21" t="s">
        <v>273</v>
      </c>
      <c r="J16" s="21" t="s">
        <v>274</v>
      </c>
      <c r="K16" s="657"/>
      <c r="L16" s="658"/>
      <c r="M16" s="665"/>
      <c r="N16" s="659"/>
      <c r="O16" s="659"/>
      <c r="P16" s="659"/>
      <c r="Q16" s="659"/>
      <c r="R16" s="659"/>
      <c r="S16" s="659"/>
      <c r="T16" s="659"/>
      <c r="U16" s="659"/>
      <c r="V16" s="659"/>
      <c r="W16" s="659"/>
      <c r="X16" s="659"/>
      <c r="Y16" s="659"/>
      <c r="Z16" s="659"/>
      <c r="AA16" s="659"/>
      <c r="AB16" s="659"/>
      <c r="AF16" s="25"/>
    </row>
    <row r="17" spans="1:34" ht="12">
      <c r="A17" s="148" t="s">
        <v>1</v>
      </c>
      <c r="B17" s="731" t="s">
        <v>2</v>
      </c>
      <c r="C17" s="731"/>
      <c r="D17" s="172"/>
      <c r="E17" s="732" t="s">
        <v>459</v>
      </c>
      <c r="F17" s="733"/>
      <c r="G17" s="733"/>
      <c r="H17" s="733"/>
      <c r="I17" s="734"/>
      <c r="J17" s="148" t="s">
        <v>4</v>
      </c>
      <c r="K17" s="660" t="s">
        <v>460</v>
      </c>
      <c r="L17" s="661"/>
      <c r="M17" s="738" t="s">
        <v>54</v>
      </c>
      <c r="N17" s="739"/>
      <c r="O17" s="739"/>
      <c r="P17" s="739"/>
      <c r="Q17" s="739"/>
      <c r="R17" s="739"/>
      <c r="S17" s="739"/>
      <c r="T17" s="739"/>
      <c r="U17" s="739"/>
      <c r="V17" s="739"/>
      <c r="W17" s="739"/>
      <c r="X17" s="739"/>
      <c r="Y17" s="739"/>
      <c r="Z17" s="740"/>
      <c r="AA17" s="460" t="s">
        <v>461</v>
      </c>
      <c r="AB17" s="461"/>
      <c r="AF17" s="25"/>
    </row>
    <row r="18" spans="1:34" ht="12">
      <c r="A18" s="29"/>
      <c r="B18" s="29"/>
      <c r="C18" s="29"/>
      <c r="D18" s="30"/>
      <c r="E18" s="29"/>
      <c r="F18" s="29"/>
      <c r="G18" s="29"/>
      <c r="H18" s="31"/>
      <c r="I18" s="31"/>
      <c r="J18" s="31"/>
      <c r="K18" s="773"/>
      <c r="L18" s="774"/>
      <c r="M18" s="31"/>
      <c r="N18" s="31"/>
      <c r="O18" s="31"/>
      <c r="P18" s="31"/>
      <c r="Q18" s="31"/>
      <c r="R18" s="31"/>
      <c r="S18" s="31"/>
      <c r="T18" s="31"/>
      <c r="U18" s="31"/>
      <c r="V18" s="31"/>
      <c r="W18" s="31"/>
      <c r="X18" s="31"/>
      <c r="Y18" s="31"/>
      <c r="Z18" s="31"/>
      <c r="AA18" s="773"/>
      <c r="AB18" s="774"/>
      <c r="AF18" s="25"/>
    </row>
    <row r="19" spans="1:34" ht="12">
      <c r="A19" s="29"/>
      <c r="B19" s="29"/>
      <c r="C19" s="29"/>
      <c r="D19" s="30"/>
      <c r="E19" s="29"/>
      <c r="F19" s="29"/>
      <c r="G19" s="29"/>
      <c r="H19" s="31"/>
      <c r="I19" s="31"/>
      <c r="J19" s="31"/>
      <c r="K19" s="775"/>
      <c r="L19" s="776"/>
      <c r="M19" s="31"/>
      <c r="N19" s="31"/>
      <c r="O19" s="31"/>
      <c r="P19" s="31"/>
      <c r="Q19" s="31"/>
      <c r="R19" s="31"/>
      <c r="S19" s="31"/>
      <c r="T19" s="31"/>
      <c r="U19" s="31"/>
      <c r="V19" s="31"/>
      <c r="W19" s="31"/>
      <c r="X19" s="31"/>
      <c r="Y19" s="31"/>
      <c r="Z19" s="31"/>
      <c r="AA19" s="775"/>
      <c r="AB19" s="776"/>
      <c r="AF19" s="25"/>
    </row>
    <row r="20" spans="1:34" ht="12">
      <c r="A20" s="29"/>
      <c r="B20" s="29"/>
      <c r="C20" s="29"/>
      <c r="D20" s="30"/>
      <c r="E20" s="29"/>
      <c r="F20" s="29"/>
      <c r="G20" s="29"/>
      <c r="H20" s="31"/>
      <c r="I20" s="31"/>
      <c r="J20" s="31"/>
      <c r="K20" s="777"/>
      <c r="L20" s="778"/>
      <c r="M20" s="31"/>
      <c r="N20" s="31"/>
      <c r="O20" s="31"/>
      <c r="P20" s="31"/>
      <c r="Q20" s="31"/>
      <c r="R20" s="31"/>
      <c r="S20" s="31"/>
      <c r="T20" s="31"/>
      <c r="U20" s="31"/>
      <c r="V20" s="31"/>
      <c r="W20" s="31"/>
      <c r="X20" s="31"/>
      <c r="Y20" s="31"/>
      <c r="Z20" s="31"/>
      <c r="AA20" s="777"/>
      <c r="AB20" s="778"/>
      <c r="AF20" s="25"/>
    </row>
    <row r="21" spans="1:34" ht="12">
      <c r="A21" s="39"/>
      <c r="B21" s="39"/>
      <c r="C21" s="39"/>
      <c r="D21" s="40"/>
      <c r="E21" s="39"/>
      <c r="F21" s="39"/>
      <c r="G21" s="39"/>
      <c r="H21" s="41"/>
      <c r="I21" s="31"/>
      <c r="J21" s="39"/>
      <c r="K21" s="662"/>
      <c r="L21" s="663"/>
      <c r="M21" s="42"/>
      <c r="N21" s="43"/>
      <c r="O21" s="42"/>
      <c r="P21" s="44"/>
      <c r="Q21" s="41"/>
      <c r="R21" s="45"/>
      <c r="S21" s="34"/>
      <c r="T21" s="35"/>
      <c r="U21" s="36"/>
      <c r="V21" s="36"/>
      <c r="W21" s="32"/>
      <c r="X21" s="37"/>
      <c r="Y21" s="34"/>
      <c r="Z21" s="36"/>
      <c r="AA21" s="33"/>
      <c r="AB21" s="38"/>
      <c r="AF21" s="25"/>
    </row>
    <row r="22" spans="1:34" ht="12">
      <c r="A22" s="46" t="s">
        <v>275</v>
      </c>
      <c r="B22" s="46"/>
      <c r="C22" s="46"/>
      <c r="D22" s="46"/>
      <c r="E22" s="46"/>
      <c r="F22" s="46"/>
      <c r="G22" s="46"/>
      <c r="H22" s="46"/>
      <c r="I22" s="31"/>
      <c r="J22" s="46"/>
      <c r="K22" s="662"/>
      <c r="L22" s="663"/>
      <c r="M22" s="46"/>
      <c r="N22" s="46"/>
      <c r="O22" s="46"/>
      <c r="P22" s="46"/>
      <c r="Q22" s="46"/>
      <c r="R22" s="47">
        <f>SUM(R17:R21)</f>
        <v>0</v>
      </c>
      <c r="S22" s="48">
        <f>SUM(S17:S21)</f>
        <v>0</v>
      </c>
      <c r="T22" s="49"/>
      <c r="U22" s="25"/>
      <c r="V22" s="25"/>
      <c r="Y22" s="50">
        <f>SUM(Y17:Y21)</f>
        <v>0</v>
      </c>
      <c r="Z22" s="25"/>
      <c r="AA22" s="25"/>
      <c r="AF22" s="25"/>
    </row>
    <row r="23" spans="1:34">
      <c r="B23" s="51"/>
      <c r="C23" s="51"/>
      <c r="D23" s="51"/>
      <c r="E23" s="52"/>
      <c r="F23" s="52"/>
      <c r="G23" s="52"/>
      <c r="H23" s="52"/>
      <c r="I23" s="52"/>
      <c r="AD23" s="25"/>
      <c r="AE23" s="25"/>
      <c r="AF23" s="25"/>
      <c r="AG23" s="25"/>
      <c r="AH23" s="25"/>
    </row>
    <row r="24" spans="1:34" ht="12">
      <c r="A24" s="574" t="s">
        <v>64</v>
      </c>
      <c r="B24" s="574"/>
      <c r="C24" s="574"/>
      <c r="D24" s="574"/>
      <c r="E24" s="574"/>
      <c r="F24" s="574"/>
      <c r="G24" s="574"/>
      <c r="H24" s="574"/>
      <c r="I24" s="574"/>
      <c r="J24" s="574"/>
      <c r="K24" s="574"/>
      <c r="L24" s="574"/>
      <c r="M24" s="574"/>
      <c r="N24" s="574"/>
      <c r="O24" s="574"/>
    </row>
    <row r="25" spans="1:34">
      <c r="A25" s="675" t="s">
        <v>337</v>
      </c>
      <c r="B25" s="675"/>
      <c r="C25" s="675"/>
      <c r="D25" s="675"/>
      <c r="E25" s="675"/>
      <c r="F25" s="675"/>
      <c r="G25" s="675"/>
      <c r="H25" s="675"/>
      <c r="I25" s="675"/>
      <c r="J25" s="675"/>
      <c r="K25" s="675"/>
      <c r="L25" s="675"/>
      <c r="M25" s="675"/>
      <c r="N25" s="675"/>
      <c r="O25" s="675"/>
    </row>
    <row r="26" spans="1:34">
      <c r="A26" s="576" t="s">
        <v>338</v>
      </c>
      <c r="B26" s="576"/>
      <c r="C26" s="576"/>
      <c r="D26" s="576"/>
      <c r="E26" s="576"/>
      <c r="F26" s="576"/>
      <c r="G26" s="576"/>
      <c r="H26" s="576"/>
      <c r="I26" s="576"/>
      <c r="J26" s="576"/>
      <c r="K26" s="576"/>
      <c r="L26" s="576"/>
      <c r="M26" s="576"/>
      <c r="N26" s="576"/>
      <c r="O26" s="576"/>
    </row>
    <row r="27" spans="1:34">
      <c r="A27" s="576" t="s">
        <v>445</v>
      </c>
      <c r="B27" s="576"/>
      <c r="C27" s="576"/>
      <c r="D27" s="576"/>
      <c r="E27" s="576"/>
      <c r="F27" s="576"/>
      <c r="G27" s="576"/>
      <c r="H27" s="576"/>
      <c r="I27" s="576"/>
      <c r="J27" s="576"/>
      <c r="K27" s="576"/>
      <c r="L27" s="576"/>
      <c r="M27" s="576"/>
      <c r="N27" s="576"/>
      <c r="O27" s="576"/>
    </row>
    <row r="28" spans="1:34" ht="11.4" customHeight="1">
      <c r="A28" s="576" t="s">
        <v>450</v>
      </c>
      <c r="B28" s="576"/>
      <c r="C28" s="576"/>
      <c r="D28" s="576"/>
      <c r="E28" s="576"/>
      <c r="F28" s="576"/>
      <c r="G28" s="576"/>
      <c r="H28" s="576"/>
      <c r="I28" s="576"/>
      <c r="J28" s="576"/>
      <c r="K28" s="576"/>
      <c r="L28" s="576"/>
      <c r="M28" s="576"/>
      <c r="N28" s="576"/>
      <c r="O28" s="576"/>
    </row>
    <row r="29" spans="1:34">
      <c r="A29" s="576" t="s">
        <v>453</v>
      </c>
      <c r="B29" s="576"/>
      <c r="C29" s="576"/>
      <c r="D29" s="576"/>
      <c r="E29" s="576"/>
      <c r="F29" s="576"/>
      <c r="G29" s="576"/>
      <c r="H29" s="576"/>
      <c r="I29" s="576"/>
      <c r="J29" s="576"/>
      <c r="K29" s="576"/>
      <c r="L29" s="576"/>
      <c r="M29" s="576"/>
      <c r="N29" s="576"/>
      <c r="O29" s="576"/>
    </row>
    <row r="30" spans="1:34">
      <c r="A30" s="576" t="s">
        <v>454</v>
      </c>
      <c r="B30" s="576"/>
      <c r="C30" s="576"/>
      <c r="D30" s="576"/>
      <c r="E30" s="576"/>
      <c r="F30" s="576"/>
      <c r="G30" s="576"/>
      <c r="H30" s="576"/>
      <c r="I30" s="576"/>
      <c r="J30" s="576"/>
      <c r="K30" s="576"/>
      <c r="L30" s="576"/>
      <c r="M30" s="576"/>
      <c r="N30" s="576"/>
      <c r="O30" s="576"/>
    </row>
    <row r="31" spans="1:34">
      <c r="A31" s="691" t="s">
        <v>341</v>
      </c>
      <c r="B31" s="691"/>
      <c r="C31" s="691"/>
      <c r="D31" s="691"/>
      <c r="E31" s="691"/>
      <c r="F31" s="691"/>
      <c r="G31" s="691"/>
      <c r="H31" s="691"/>
      <c r="I31" s="691"/>
      <c r="J31" s="691"/>
      <c r="K31" s="691"/>
      <c r="L31" s="691"/>
      <c r="M31" s="691"/>
      <c r="N31" s="691"/>
      <c r="O31" s="691"/>
    </row>
    <row r="32" spans="1:34">
      <c r="B32" s="51"/>
      <c r="C32" s="51"/>
      <c r="D32" s="51"/>
      <c r="E32" s="52"/>
      <c r="F32" s="52"/>
      <c r="G32" s="52"/>
      <c r="H32" s="52"/>
      <c r="I32" s="52"/>
    </row>
    <row r="33" spans="1:31">
      <c r="B33" s="51"/>
      <c r="C33" s="51"/>
      <c r="D33" s="51"/>
      <c r="E33" s="52"/>
      <c r="F33" s="52"/>
      <c r="G33" s="52"/>
      <c r="H33" s="52"/>
      <c r="I33" s="52"/>
    </row>
    <row r="34" spans="1:31">
      <c r="B34" s="51"/>
      <c r="C34" s="51"/>
      <c r="D34" s="51"/>
      <c r="E34" s="52"/>
      <c r="F34" s="52"/>
      <c r="G34" s="52"/>
      <c r="H34" s="52"/>
      <c r="I34" s="52"/>
    </row>
    <row r="35" spans="1:31" ht="12">
      <c r="A35" s="23" t="s">
        <v>276</v>
      </c>
      <c r="I35" s="52"/>
    </row>
    <row r="36" spans="1:31">
      <c r="I36" s="52"/>
    </row>
    <row r="37" spans="1:31" ht="12" customHeight="1">
      <c r="A37" s="482" t="s">
        <v>433</v>
      </c>
      <c r="B37" s="482" t="s">
        <v>48</v>
      </c>
      <c r="C37" s="482" t="s">
        <v>252</v>
      </c>
      <c r="D37" s="482" t="s">
        <v>253</v>
      </c>
      <c r="E37" s="482" t="s">
        <v>277</v>
      </c>
      <c r="F37" s="482"/>
      <c r="G37" s="482"/>
      <c r="H37" s="482"/>
      <c r="I37" s="482"/>
      <c r="J37" s="659" t="s">
        <v>255</v>
      </c>
      <c r="K37" s="659"/>
      <c r="L37" s="652" t="s">
        <v>434</v>
      </c>
      <c r="M37" s="652" t="s">
        <v>259</v>
      </c>
      <c r="N37" s="673" t="s">
        <v>260</v>
      </c>
      <c r="O37" s="652" t="s">
        <v>261</v>
      </c>
      <c r="P37" s="652" t="s">
        <v>278</v>
      </c>
      <c r="Q37" s="652" t="s">
        <v>279</v>
      </c>
      <c r="R37" s="652" t="s">
        <v>264</v>
      </c>
      <c r="S37" s="652" t="s">
        <v>280</v>
      </c>
      <c r="T37" s="652" t="s">
        <v>265</v>
      </c>
      <c r="U37" s="652" t="s">
        <v>281</v>
      </c>
      <c r="V37" s="652" t="s">
        <v>267</v>
      </c>
      <c r="W37" s="652" t="s">
        <v>262</v>
      </c>
      <c r="X37" s="652" t="s">
        <v>282</v>
      </c>
      <c r="Y37" s="652" t="s">
        <v>283</v>
      </c>
      <c r="Z37" s="652" t="s">
        <v>292</v>
      </c>
      <c r="AA37" s="652" t="s">
        <v>284</v>
      </c>
      <c r="AB37" s="659" t="s">
        <v>438</v>
      </c>
      <c r="AC37" s="390"/>
      <c r="AD37" s="25"/>
    </row>
    <row r="38" spans="1:31" ht="72" customHeight="1">
      <c r="A38" s="482"/>
      <c r="B38" s="482"/>
      <c r="C38" s="482"/>
      <c r="D38" s="482"/>
      <c r="E38" s="20" t="s">
        <v>269</v>
      </c>
      <c r="F38" s="20" t="s">
        <v>270</v>
      </c>
      <c r="G38" s="21" t="s">
        <v>287</v>
      </c>
      <c r="H38" s="21" t="s">
        <v>273</v>
      </c>
      <c r="I38" s="21" t="s">
        <v>274</v>
      </c>
      <c r="J38" s="659"/>
      <c r="K38" s="659"/>
      <c r="L38" s="672"/>
      <c r="M38" s="672"/>
      <c r="N38" s="674"/>
      <c r="O38" s="672"/>
      <c r="P38" s="672"/>
      <c r="Q38" s="672"/>
      <c r="R38" s="672"/>
      <c r="S38" s="672"/>
      <c r="T38" s="672"/>
      <c r="U38" s="672"/>
      <c r="V38" s="672"/>
      <c r="W38" s="672"/>
      <c r="X38" s="672"/>
      <c r="Y38" s="672"/>
      <c r="Z38" s="672"/>
      <c r="AA38" s="672"/>
      <c r="AB38" s="659"/>
      <c r="AC38" s="390"/>
      <c r="AD38" s="25"/>
    </row>
    <row r="39" spans="1:31" ht="12">
      <c r="A39" s="148" t="s">
        <v>1</v>
      </c>
      <c r="B39" s="731" t="s">
        <v>2</v>
      </c>
      <c r="C39" s="731"/>
      <c r="D39" s="172"/>
      <c r="E39" s="735" t="s">
        <v>459</v>
      </c>
      <c r="F39" s="736"/>
      <c r="G39" s="736"/>
      <c r="H39" s="737"/>
      <c r="I39" s="148" t="s">
        <v>4</v>
      </c>
      <c r="J39" s="660" t="s">
        <v>460</v>
      </c>
      <c r="K39" s="661"/>
      <c r="L39" s="389" t="s">
        <v>54</v>
      </c>
      <c r="M39" s="386"/>
      <c r="N39" s="386"/>
      <c r="O39" s="386"/>
      <c r="P39" s="386"/>
      <c r="Q39" s="386"/>
      <c r="R39" s="386"/>
      <c r="S39" s="386"/>
      <c r="T39" s="386"/>
      <c r="U39" s="386"/>
      <c r="V39" s="386"/>
      <c r="W39" s="386"/>
      <c r="X39" s="386"/>
      <c r="Y39" s="386"/>
      <c r="Z39" s="386"/>
      <c r="AA39" s="386"/>
      <c r="AB39" s="387" t="s">
        <v>7</v>
      </c>
      <c r="AC39" s="391"/>
      <c r="AD39" s="25"/>
      <c r="AE39" s="131"/>
    </row>
    <row r="40" spans="1:31" ht="12">
      <c r="A40" s="30"/>
      <c r="B40" s="30"/>
      <c r="C40" s="30"/>
      <c r="D40" s="30"/>
      <c r="E40" s="30"/>
      <c r="F40" s="30"/>
      <c r="G40" s="130"/>
      <c r="H40" s="130"/>
      <c r="I40" s="130"/>
      <c r="J40" s="130"/>
      <c r="K40" s="130"/>
      <c r="L40" s="130"/>
      <c r="M40" s="130"/>
      <c r="N40" s="130"/>
      <c r="O40" s="130"/>
      <c r="P40" s="130"/>
      <c r="Q40" s="130"/>
      <c r="R40" s="130"/>
      <c r="S40" s="130"/>
      <c r="T40" s="130"/>
      <c r="U40" s="130"/>
      <c r="V40" s="130"/>
      <c r="W40" s="130"/>
      <c r="X40" s="130"/>
      <c r="Y40" s="130"/>
      <c r="Z40" s="130"/>
      <c r="AA40" s="130"/>
      <c r="AB40" s="130"/>
      <c r="AC40" s="392"/>
      <c r="AD40" s="25"/>
      <c r="AE40" s="131"/>
    </row>
    <row r="41" spans="1:31" ht="12">
      <c r="A41" s="30"/>
      <c r="B41" s="30"/>
      <c r="C41" s="30"/>
      <c r="D41" s="30"/>
      <c r="E41" s="30"/>
      <c r="F41" s="30"/>
      <c r="G41" s="130"/>
      <c r="H41" s="130"/>
      <c r="I41" s="130"/>
      <c r="J41" s="130"/>
      <c r="K41" s="130"/>
      <c r="L41" s="130"/>
      <c r="M41" s="130"/>
      <c r="N41" s="130"/>
      <c r="O41" s="130"/>
      <c r="P41" s="130"/>
      <c r="Q41" s="130"/>
      <c r="R41" s="130"/>
      <c r="S41" s="130"/>
      <c r="T41" s="130"/>
      <c r="U41" s="130"/>
      <c r="V41" s="130"/>
      <c r="W41" s="130"/>
      <c r="X41" s="130"/>
      <c r="Y41" s="130"/>
      <c r="Z41" s="130"/>
      <c r="AA41" s="130"/>
      <c r="AB41" s="130"/>
      <c r="AC41" s="392"/>
      <c r="AD41" s="25"/>
      <c r="AE41" s="131"/>
    </row>
    <row r="42" spans="1:31" ht="12">
      <c r="A42" s="30"/>
      <c r="B42" s="30"/>
      <c r="C42" s="30"/>
      <c r="D42" s="30"/>
      <c r="E42" s="30"/>
      <c r="F42" s="30"/>
      <c r="G42" s="130"/>
      <c r="H42" s="130"/>
      <c r="I42" s="130"/>
      <c r="J42" s="130"/>
      <c r="K42" s="130"/>
      <c r="L42" s="130"/>
      <c r="M42" s="130"/>
      <c r="N42" s="130"/>
      <c r="O42" s="130"/>
      <c r="P42" s="130"/>
      <c r="Q42" s="130"/>
      <c r="R42" s="130"/>
      <c r="S42" s="130"/>
      <c r="T42" s="130"/>
      <c r="U42" s="130"/>
      <c r="V42" s="130"/>
      <c r="W42" s="130"/>
      <c r="X42" s="130"/>
      <c r="Y42" s="130"/>
      <c r="Z42" s="130"/>
      <c r="AA42" s="130"/>
      <c r="AB42" s="130"/>
      <c r="AC42" s="392"/>
      <c r="AD42" s="25"/>
      <c r="AE42" s="131"/>
    </row>
    <row r="43" spans="1:31" ht="12">
      <c r="A43" s="30"/>
      <c r="B43" s="30"/>
      <c r="C43" s="30"/>
      <c r="D43" s="30"/>
      <c r="E43" s="30"/>
      <c r="F43" s="30"/>
      <c r="G43" s="130"/>
      <c r="H43" s="130"/>
      <c r="I43" s="130"/>
      <c r="J43" s="130"/>
      <c r="K43" s="130"/>
      <c r="L43" s="130"/>
      <c r="M43" s="130"/>
      <c r="N43" s="130"/>
      <c r="O43" s="130"/>
      <c r="P43" s="130"/>
      <c r="Q43" s="130"/>
      <c r="R43" s="130"/>
      <c r="S43" s="130"/>
      <c r="T43" s="130"/>
      <c r="U43" s="130"/>
      <c r="V43" s="130"/>
      <c r="W43" s="130"/>
      <c r="X43" s="130"/>
      <c r="Y43" s="130"/>
      <c r="Z43" s="130"/>
      <c r="AA43" s="130"/>
      <c r="AB43" s="130"/>
      <c r="AC43" s="392"/>
      <c r="AD43" s="25"/>
      <c r="AE43" s="131"/>
    </row>
    <row r="44" spans="1:31" ht="12">
      <c r="A44" s="126" t="s">
        <v>275</v>
      </c>
      <c r="B44" s="127"/>
      <c r="C44" s="127"/>
      <c r="D44" s="127"/>
      <c r="E44" s="127"/>
      <c r="F44" s="127"/>
      <c r="G44" s="127"/>
      <c r="H44" s="127"/>
      <c r="I44" s="127"/>
      <c r="J44" s="127"/>
      <c r="K44" s="127"/>
      <c r="L44" s="127"/>
      <c r="M44" s="127"/>
      <c r="N44" s="128"/>
      <c r="O44" s="129">
        <f>SUM(O39:O43)</f>
        <v>0</v>
      </c>
      <c r="P44" s="129">
        <f>SUM(P39:P43)</f>
        <v>0</v>
      </c>
      <c r="W44" s="129">
        <f>SUM(W39:W43)</f>
        <v>0</v>
      </c>
      <c r="X44" s="54"/>
      <c r="AD44" s="25"/>
      <c r="AE44" s="25"/>
    </row>
    <row r="45" spans="1:31">
      <c r="A45" s="55"/>
      <c r="I45" s="52"/>
    </row>
    <row r="46" spans="1:31" ht="12">
      <c r="A46" s="574" t="s">
        <v>64</v>
      </c>
      <c r="B46" s="574"/>
      <c r="C46" s="574"/>
      <c r="D46" s="574"/>
      <c r="E46" s="574"/>
      <c r="F46" s="574"/>
      <c r="G46" s="574"/>
      <c r="H46" s="574"/>
      <c r="I46" s="574"/>
      <c r="J46" s="574"/>
      <c r="K46" s="574"/>
      <c r="L46" s="574"/>
      <c r="M46" s="574"/>
      <c r="N46" s="574"/>
      <c r="O46" s="574"/>
    </row>
    <row r="47" spans="1:31">
      <c r="A47" s="675" t="s">
        <v>337</v>
      </c>
      <c r="B47" s="675"/>
      <c r="C47" s="675"/>
      <c r="D47" s="675"/>
      <c r="E47" s="675"/>
      <c r="F47" s="675"/>
      <c r="G47" s="675"/>
      <c r="H47" s="675"/>
      <c r="I47" s="675"/>
      <c r="J47" s="675"/>
      <c r="K47" s="675"/>
      <c r="L47" s="675"/>
      <c r="M47" s="675"/>
      <c r="N47" s="675"/>
      <c r="O47" s="675"/>
    </row>
    <row r="48" spans="1:31">
      <c r="A48" s="576" t="s">
        <v>338</v>
      </c>
      <c r="B48" s="576"/>
      <c r="C48" s="576"/>
      <c r="D48" s="576"/>
      <c r="E48" s="576"/>
      <c r="F48" s="576"/>
      <c r="G48" s="576"/>
      <c r="H48" s="576"/>
      <c r="I48" s="576"/>
      <c r="J48" s="576"/>
      <c r="K48" s="576"/>
      <c r="L48" s="576"/>
      <c r="M48" s="576"/>
      <c r="N48" s="576"/>
      <c r="O48" s="576"/>
    </row>
    <row r="49" spans="1:42">
      <c r="A49" s="576" t="s">
        <v>445</v>
      </c>
      <c r="B49" s="576"/>
      <c r="C49" s="576"/>
      <c r="D49" s="576"/>
      <c r="E49" s="576"/>
      <c r="F49" s="576"/>
      <c r="G49" s="576"/>
      <c r="H49" s="576"/>
      <c r="I49" s="576"/>
      <c r="J49" s="576"/>
      <c r="K49" s="576"/>
      <c r="L49" s="576"/>
      <c r="M49" s="576"/>
      <c r="N49" s="576"/>
      <c r="O49" s="576"/>
    </row>
    <row r="50" spans="1:42">
      <c r="A50" s="576" t="s">
        <v>450</v>
      </c>
      <c r="B50" s="576"/>
      <c r="C50" s="576"/>
      <c r="D50" s="576"/>
      <c r="E50" s="576"/>
      <c r="F50" s="576"/>
      <c r="G50" s="576"/>
      <c r="H50" s="576"/>
      <c r="I50" s="576"/>
      <c r="J50" s="576"/>
      <c r="K50" s="576"/>
      <c r="L50" s="576"/>
      <c r="M50" s="576"/>
      <c r="N50" s="576"/>
      <c r="O50" s="576"/>
    </row>
    <row r="51" spans="1:42">
      <c r="A51" s="576" t="s">
        <v>453</v>
      </c>
      <c r="B51" s="576"/>
      <c r="C51" s="576"/>
      <c r="D51" s="576"/>
      <c r="E51" s="576"/>
      <c r="F51" s="576"/>
      <c r="G51" s="576"/>
      <c r="H51" s="576"/>
      <c r="I51" s="576"/>
      <c r="J51" s="576"/>
      <c r="K51" s="576"/>
      <c r="L51" s="576"/>
      <c r="M51" s="576"/>
      <c r="N51" s="576"/>
      <c r="O51" s="576"/>
    </row>
    <row r="52" spans="1:42">
      <c r="A52" s="576" t="s">
        <v>454</v>
      </c>
      <c r="B52" s="576"/>
      <c r="C52" s="576"/>
      <c r="D52" s="576"/>
      <c r="E52" s="576"/>
      <c r="F52" s="576"/>
      <c r="G52" s="576"/>
      <c r="H52" s="576"/>
      <c r="I52" s="576"/>
      <c r="J52" s="576"/>
      <c r="K52" s="576"/>
      <c r="L52" s="576"/>
      <c r="M52" s="576"/>
      <c r="N52" s="576"/>
      <c r="O52" s="576"/>
    </row>
    <row r="53" spans="1:42">
      <c r="A53" s="691" t="s">
        <v>341</v>
      </c>
      <c r="B53" s="691"/>
      <c r="C53" s="691"/>
      <c r="D53" s="691"/>
      <c r="E53" s="691"/>
      <c r="F53" s="691"/>
      <c r="G53" s="691"/>
      <c r="H53" s="691"/>
      <c r="I53" s="691"/>
      <c r="J53" s="691"/>
      <c r="K53" s="691"/>
      <c r="L53" s="691"/>
      <c r="M53" s="691"/>
      <c r="N53" s="691"/>
      <c r="O53" s="691"/>
    </row>
    <row r="54" spans="1:42">
      <c r="I54" s="52"/>
    </row>
    <row r="55" spans="1:42">
      <c r="I55" s="52"/>
    </row>
    <row r="56" spans="1:42" ht="12">
      <c r="A56" s="23" t="s">
        <v>436</v>
      </c>
    </row>
    <row r="57" spans="1:42" ht="12" thickBot="1"/>
    <row r="58" spans="1:42" ht="12" customHeight="1">
      <c r="A58" s="571" t="s">
        <v>433</v>
      </c>
      <c r="B58" s="482" t="s">
        <v>48</v>
      </c>
      <c r="C58" s="482" t="s">
        <v>252</v>
      </c>
      <c r="D58" s="666" t="s">
        <v>289</v>
      </c>
      <c r="E58" s="667"/>
      <c r="F58" s="667"/>
      <c r="G58" s="667"/>
      <c r="H58" s="668"/>
      <c r="I58" s="669" t="s">
        <v>290</v>
      </c>
      <c r="J58" s="667"/>
      <c r="K58" s="667"/>
      <c r="L58" s="667"/>
      <c r="M58" s="668"/>
      <c r="N58" s="670" t="s">
        <v>255</v>
      </c>
      <c r="O58" s="671"/>
      <c r="P58" s="686" t="s">
        <v>434</v>
      </c>
      <c r="Q58" s="749" t="s">
        <v>291</v>
      </c>
      <c r="R58" s="393"/>
      <c r="S58" s="394"/>
      <c r="T58" s="751" t="s">
        <v>259</v>
      </c>
      <c r="U58" s="752" t="s">
        <v>260</v>
      </c>
      <c r="V58" s="753" t="s">
        <v>261</v>
      </c>
      <c r="W58" s="753" t="s">
        <v>278</v>
      </c>
      <c r="X58" s="394"/>
      <c r="Y58" s="679" t="s">
        <v>264</v>
      </c>
      <c r="Z58" s="681" t="s">
        <v>280</v>
      </c>
      <c r="AA58" s="683" t="s">
        <v>265</v>
      </c>
      <c r="AB58" s="485" t="s">
        <v>281</v>
      </c>
      <c r="AC58" s="683" t="s">
        <v>267</v>
      </c>
      <c r="AD58" s="485" t="s">
        <v>262</v>
      </c>
      <c r="AE58" s="678" t="s">
        <v>282</v>
      </c>
      <c r="AF58" s="678" t="s">
        <v>283</v>
      </c>
      <c r="AG58" s="678" t="s">
        <v>292</v>
      </c>
      <c r="AH58" s="678" t="s">
        <v>284</v>
      </c>
      <c r="AI58" s="678" t="s">
        <v>285</v>
      </c>
      <c r="AJ58" s="678" t="s">
        <v>286</v>
      </c>
      <c r="AK58" s="650" t="s">
        <v>71</v>
      </c>
      <c r="AL58" s="650"/>
      <c r="AM58" s="10"/>
      <c r="AN58" s="10"/>
      <c r="AO58" s="10"/>
      <c r="AP58" s="10"/>
    </row>
    <row r="59" spans="1:42" ht="84" customHeight="1" thickBot="1">
      <c r="A59" s="571"/>
      <c r="B59" s="482"/>
      <c r="C59" s="482"/>
      <c r="D59" s="138" t="s">
        <v>269</v>
      </c>
      <c r="E59" s="119" t="s">
        <v>270</v>
      </c>
      <c r="F59" s="119" t="s">
        <v>293</v>
      </c>
      <c r="G59" s="119" t="s">
        <v>273</v>
      </c>
      <c r="H59" s="120" t="s">
        <v>274</v>
      </c>
      <c r="I59" s="118" t="s">
        <v>269</v>
      </c>
      <c r="J59" s="119" t="s">
        <v>270</v>
      </c>
      <c r="K59" s="119" t="s">
        <v>293</v>
      </c>
      <c r="L59" s="119" t="s">
        <v>273</v>
      </c>
      <c r="M59" s="120" t="s">
        <v>274</v>
      </c>
      <c r="N59" s="573"/>
      <c r="O59" s="650"/>
      <c r="P59" s="571"/>
      <c r="Q59" s="750"/>
      <c r="R59" s="395" t="s">
        <v>294</v>
      </c>
      <c r="S59" s="396" t="s">
        <v>258</v>
      </c>
      <c r="T59" s="658"/>
      <c r="U59" s="678"/>
      <c r="V59" s="754"/>
      <c r="W59" s="754"/>
      <c r="X59" s="396" t="s">
        <v>279</v>
      </c>
      <c r="Y59" s="680"/>
      <c r="Z59" s="682"/>
      <c r="AA59" s="684"/>
      <c r="AB59" s="486"/>
      <c r="AC59" s="684"/>
      <c r="AD59" s="685"/>
      <c r="AE59" s="678"/>
      <c r="AF59" s="678"/>
      <c r="AG59" s="678"/>
      <c r="AH59" s="678"/>
      <c r="AI59" s="678"/>
      <c r="AJ59" s="678"/>
      <c r="AK59" s="485"/>
      <c r="AL59" s="485"/>
      <c r="AM59" s="10"/>
      <c r="AN59" s="10"/>
      <c r="AO59" s="10"/>
      <c r="AP59" s="10"/>
    </row>
    <row r="60" spans="1:42" ht="12">
      <c r="A60" s="148" t="s">
        <v>1</v>
      </c>
      <c r="B60" s="731" t="s">
        <v>2</v>
      </c>
      <c r="C60" s="731"/>
      <c r="D60" s="149"/>
      <c r="E60" s="741" t="s">
        <v>459</v>
      </c>
      <c r="F60" s="742"/>
      <c r="G60" s="742"/>
      <c r="H60" s="743"/>
      <c r="I60" s="744" t="s">
        <v>499</v>
      </c>
      <c r="J60" s="745"/>
      <c r="K60" s="745"/>
      <c r="L60" s="745"/>
      <c r="M60" s="746"/>
      <c r="N60" s="677" t="s">
        <v>54</v>
      </c>
      <c r="O60" s="677"/>
      <c r="P60" s="747" t="s">
        <v>9</v>
      </c>
      <c r="Q60" s="748"/>
      <c r="R60" s="748"/>
      <c r="S60" s="748"/>
      <c r="T60" s="748"/>
      <c r="U60" s="748"/>
      <c r="V60" s="748"/>
      <c r="W60" s="748"/>
      <c r="X60" s="748"/>
      <c r="Y60" s="748"/>
      <c r="Z60" s="748"/>
      <c r="AA60" s="748"/>
      <c r="AB60" s="748"/>
      <c r="AC60" s="748"/>
      <c r="AD60" s="748"/>
      <c r="AE60" s="748"/>
      <c r="AF60" s="748"/>
      <c r="AG60" s="748"/>
      <c r="AH60" s="748"/>
      <c r="AI60" s="748"/>
      <c r="AJ60" s="766"/>
      <c r="AK60" s="767" t="s">
        <v>7</v>
      </c>
      <c r="AL60" s="768"/>
      <c r="AM60" s="5"/>
      <c r="AN60" s="5"/>
      <c r="AO60" s="5"/>
      <c r="AP60" s="5"/>
    </row>
    <row r="61" spans="1:42">
      <c r="A61" s="53"/>
      <c r="B61" s="53"/>
      <c r="C61" s="53"/>
      <c r="D61" s="53"/>
      <c r="E61" s="56"/>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769"/>
      <c r="AL61" s="770"/>
      <c r="AM61" s="5"/>
      <c r="AN61" s="5"/>
      <c r="AO61" s="5"/>
      <c r="AP61" s="5"/>
    </row>
    <row r="62" spans="1:42">
      <c r="A62" s="53"/>
      <c r="B62" s="53"/>
      <c r="C62" s="53"/>
      <c r="D62" s="53"/>
      <c r="E62" s="56"/>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769"/>
      <c r="AL62" s="770"/>
      <c r="AM62" s="5"/>
      <c r="AN62" s="5"/>
      <c r="AO62" s="5"/>
      <c r="AP62" s="5"/>
    </row>
    <row r="63" spans="1:42">
      <c r="A63" s="53"/>
      <c r="B63" s="53"/>
      <c r="C63" s="53"/>
      <c r="D63" s="53"/>
      <c r="E63" s="56"/>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769"/>
      <c r="AL63" s="770"/>
      <c r="AM63" s="5"/>
      <c r="AN63" s="5"/>
      <c r="AO63" s="5"/>
      <c r="AP63" s="5"/>
    </row>
    <row r="64" spans="1:42" ht="12">
      <c r="A64" s="53"/>
      <c r="B64" s="53"/>
      <c r="C64" s="53"/>
      <c r="D64" s="53"/>
      <c r="E64" s="56"/>
      <c r="F64" s="57"/>
      <c r="G64" s="29"/>
      <c r="H64" s="58"/>
      <c r="I64" s="58"/>
      <c r="J64" s="58"/>
      <c r="K64" s="56"/>
      <c r="L64" s="36"/>
      <c r="M64" s="57"/>
      <c r="N64" s="676"/>
      <c r="O64" s="676"/>
      <c r="P64" s="65"/>
      <c r="Q64" s="59"/>
      <c r="R64" s="59"/>
      <c r="S64" s="59"/>
      <c r="T64" s="59"/>
      <c r="U64" s="60"/>
      <c r="V64" s="60"/>
      <c r="W64" s="60"/>
      <c r="X64" s="60"/>
      <c r="Y64" s="60"/>
      <c r="Z64" s="60"/>
      <c r="AA64" s="61"/>
      <c r="AB64" s="62"/>
      <c r="AC64" s="63"/>
      <c r="AD64" s="64"/>
      <c r="AE64" s="36"/>
      <c r="AF64" s="34"/>
      <c r="AG64" s="34"/>
      <c r="AH64" s="34"/>
      <c r="AI64" s="36"/>
      <c r="AJ64" s="35"/>
      <c r="AK64" s="771"/>
      <c r="AL64" s="772"/>
      <c r="AM64" s="5"/>
      <c r="AN64" s="5"/>
      <c r="AO64" s="5"/>
      <c r="AP64" s="5"/>
    </row>
    <row r="65" spans="1:42" ht="12">
      <c r="A65" s="687" t="s">
        <v>275</v>
      </c>
      <c r="B65" s="687"/>
      <c r="C65" s="687"/>
      <c r="D65" s="687"/>
      <c r="E65" s="687"/>
      <c r="F65" s="687"/>
      <c r="G65" s="688"/>
      <c r="H65" s="687"/>
      <c r="I65" s="687"/>
      <c r="J65" s="687"/>
      <c r="K65" s="687"/>
      <c r="L65" s="687"/>
      <c r="M65" s="687"/>
      <c r="N65" s="687"/>
      <c r="O65" s="687"/>
      <c r="P65" s="687"/>
      <c r="Q65" s="66"/>
      <c r="R65" s="66"/>
      <c r="S65" s="66"/>
      <c r="T65" s="66"/>
      <c r="U65" s="67">
        <f>SUM(U60:U64)</f>
        <v>0</v>
      </c>
      <c r="V65" s="68">
        <f>SUM(V60:V64)</f>
        <v>0</v>
      </c>
      <c r="X65" s="69"/>
      <c r="Y65" s="70">
        <f>SUM(AC60:AC64)</f>
        <v>0</v>
      </c>
      <c r="Z65" s="71"/>
      <c r="AI65" s="5"/>
      <c r="AJ65" s="5"/>
      <c r="AK65" s="5"/>
      <c r="AM65" s="5"/>
      <c r="AN65" s="5"/>
      <c r="AO65" s="5"/>
      <c r="AP65" s="5"/>
    </row>
    <row r="66" spans="1:42" ht="12">
      <c r="A66" s="25"/>
      <c r="B66" s="133"/>
      <c r="C66" s="133"/>
      <c r="D66" s="133"/>
      <c r="E66" s="133"/>
      <c r="F66" s="133"/>
      <c r="G66" s="133"/>
      <c r="H66" s="133"/>
      <c r="I66" s="133"/>
      <c r="J66" s="133"/>
      <c r="K66" s="133"/>
      <c r="L66" s="133"/>
      <c r="M66" s="133"/>
      <c r="N66" s="133"/>
      <c r="O66" s="133"/>
      <c r="P66" s="133"/>
      <c r="Q66" s="133"/>
      <c r="R66" s="133"/>
      <c r="S66" s="133"/>
      <c r="T66" s="133"/>
      <c r="U66" s="71"/>
      <c r="V66" s="71"/>
      <c r="X66" s="137"/>
      <c r="Y66" s="71"/>
      <c r="Z66" s="71"/>
      <c r="AI66" s="5"/>
      <c r="AJ66" s="5"/>
      <c r="AK66" s="5"/>
      <c r="AM66" s="5"/>
      <c r="AN66" s="5"/>
      <c r="AO66" s="5"/>
      <c r="AP66" s="5"/>
    </row>
    <row r="67" spans="1:42" ht="12">
      <c r="A67" s="25"/>
      <c r="B67" s="133"/>
      <c r="C67" s="133"/>
      <c r="D67" s="133"/>
      <c r="E67" s="133"/>
      <c r="F67" s="133"/>
      <c r="G67" s="133"/>
      <c r="H67" s="133"/>
      <c r="I67" s="133"/>
      <c r="J67" s="133"/>
      <c r="K67" s="133"/>
      <c r="L67" s="133"/>
      <c r="M67" s="133"/>
      <c r="N67" s="133"/>
      <c r="O67" s="133"/>
      <c r="P67" s="133"/>
      <c r="Q67" s="133"/>
      <c r="R67" s="133"/>
      <c r="S67" s="133"/>
      <c r="T67" s="133"/>
      <c r="U67" s="71"/>
      <c r="V67" s="71"/>
      <c r="X67" s="137"/>
      <c r="Y67" s="71"/>
      <c r="Z67" s="71"/>
      <c r="AI67" s="5"/>
      <c r="AJ67" s="5"/>
      <c r="AK67" s="5"/>
      <c r="AM67" s="5"/>
      <c r="AN67" s="5"/>
      <c r="AO67" s="5"/>
      <c r="AP67" s="5"/>
    </row>
    <row r="68" spans="1:42" ht="12">
      <c r="A68" s="574" t="s">
        <v>452</v>
      </c>
      <c r="B68" s="574"/>
      <c r="C68" s="574"/>
      <c r="D68" s="574"/>
      <c r="E68" s="574"/>
      <c r="F68" s="574"/>
      <c r="G68" s="574"/>
      <c r="H68" s="574"/>
      <c r="I68" s="574"/>
      <c r="J68" s="574"/>
      <c r="K68" s="574"/>
      <c r="L68" s="574"/>
      <c r="M68" s="574"/>
      <c r="N68" s="574"/>
      <c r="O68" s="574"/>
      <c r="P68" s="133"/>
      <c r="Q68" s="133"/>
      <c r="R68" s="133"/>
      <c r="S68" s="133"/>
      <c r="T68" s="133"/>
      <c r="U68" s="71"/>
      <c r="V68" s="71"/>
      <c r="X68" s="137"/>
      <c r="Y68" s="71"/>
      <c r="Z68" s="71"/>
      <c r="AI68" s="5"/>
      <c r="AJ68" s="5"/>
      <c r="AK68" s="5"/>
      <c r="AM68" s="5"/>
      <c r="AN68" s="5"/>
      <c r="AO68" s="5"/>
      <c r="AP68" s="5"/>
    </row>
    <row r="69" spans="1:42" ht="12">
      <c r="A69" s="675" t="s">
        <v>337</v>
      </c>
      <c r="B69" s="675"/>
      <c r="C69" s="675"/>
      <c r="D69" s="675"/>
      <c r="E69" s="675"/>
      <c r="F69" s="675"/>
      <c r="G69" s="675"/>
      <c r="H69" s="675"/>
      <c r="I69" s="675"/>
      <c r="J69" s="675"/>
      <c r="K69" s="675"/>
      <c r="L69" s="675"/>
      <c r="M69" s="675"/>
      <c r="N69" s="675"/>
      <c r="O69" s="675"/>
      <c r="P69" s="133"/>
      <c r="Q69" s="133"/>
      <c r="R69" s="133"/>
      <c r="S69" s="133"/>
      <c r="T69" s="133"/>
      <c r="U69" s="71"/>
      <c r="V69" s="71"/>
      <c r="X69" s="137"/>
      <c r="Y69" s="71"/>
      <c r="Z69" s="71"/>
      <c r="AI69" s="5"/>
      <c r="AJ69" s="5"/>
      <c r="AK69" s="5"/>
      <c r="AM69" s="5"/>
      <c r="AN69" s="5"/>
      <c r="AO69" s="5"/>
      <c r="AP69" s="5"/>
    </row>
    <row r="70" spans="1:42" ht="12">
      <c r="A70" s="576" t="s">
        <v>338</v>
      </c>
      <c r="B70" s="576"/>
      <c r="C70" s="576"/>
      <c r="D70" s="576"/>
      <c r="E70" s="576"/>
      <c r="F70" s="576"/>
      <c r="G70" s="576"/>
      <c r="H70" s="576"/>
      <c r="I70" s="576"/>
      <c r="J70" s="576"/>
      <c r="K70" s="576"/>
      <c r="L70" s="576"/>
      <c r="M70" s="576"/>
      <c r="N70" s="576"/>
      <c r="O70" s="576"/>
      <c r="P70" s="133"/>
      <c r="Q70" s="133"/>
      <c r="R70" s="133"/>
      <c r="S70" s="133"/>
      <c r="T70" s="133"/>
      <c r="U70" s="71"/>
      <c r="V70" s="71"/>
      <c r="X70" s="137"/>
      <c r="Y70" s="71"/>
      <c r="Z70" s="71"/>
      <c r="AI70" s="5"/>
      <c r="AJ70" s="5"/>
      <c r="AK70" s="5"/>
      <c r="AM70" s="5"/>
      <c r="AN70" s="5"/>
      <c r="AO70" s="5"/>
      <c r="AP70" s="5"/>
    </row>
    <row r="71" spans="1:42" ht="12">
      <c r="A71" s="576" t="s">
        <v>455</v>
      </c>
      <c r="B71" s="576"/>
      <c r="C71" s="576"/>
      <c r="D71" s="576"/>
      <c r="E71" s="576"/>
      <c r="F71" s="576"/>
      <c r="G71" s="576"/>
      <c r="H71" s="576"/>
      <c r="I71" s="576"/>
      <c r="J71" s="576"/>
      <c r="K71" s="576"/>
      <c r="L71" s="576"/>
      <c r="M71" s="576"/>
      <c r="N71" s="576"/>
      <c r="O71" s="576"/>
      <c r="P71" s="133"/>
      <c r="Q71" s="133"/>
      <c r="R71" s="133"/>
      <c r="S71" s="133"/>
      <c r="T71" s="133"/>
      <c r="U71" s="71"/>
      <c r="V71" s="71"/>
      <c r="X71" s="137"/>
      <c r="Y71" s="71"/>
      <c r="Z71" s="71"/>
      <c r="AI71" s="5"/>
      <c r="AJ71" s="5"/>
      <c r="AK71" s="5"/>
      <c r="AM71" s="5"/>
      <c r="AN71" s="5"/>
      <c r="AO71" s="5"/>
      <c r="AP71" s="5"/>
    </row>
    <row r="72" spans="1:42" ht="12">
      <c r="A72" s="576" t="s">
        <v>456</v>
      </c>
      <c r="B72" s="576"/>
      <c r="C72" s="576"/>
      <c r="D72" s="576"/>
      <c r="E72" s="576"/>
      <c r="F72" s="576"/>
      <c r="G72" s="576"/>
      <c r="H72" s="576"/>
      <c r="I72" s="576"/>
      <c r="J72" s="576"/>
      <c r="K72" s="576"/>
      <c r="L72" s="576"/>
      <c r="M72" s="576"/>
      <c r="N72" s="576"/>
      <c r="O72" s="576"/>
      <c r="P72" s="133"/>
      <c r="Q72" s="133"/>
      <c r="R72" s="133"/>
      <c r="S72" s="133"/>
      <c r="T72" s="133"/>
      <c r="U72" s="71"/>
      <c r="V72" s="71"/>
      <c r="X72" s="137"/>
      <c r="Y72" s="71"/>
      <c r="Z72" s="71"/>
      <c r="AI72" s="5"/>
      <c r="AJ72" s="5"/>
      <c r="AK72" s="5"/>
      <c r="AM72" s="5"/>
      <c r="AN72" s="5"/>
      <c r="AO72" s="5"/>
      <c r="AP72" s="5"/>
    </row>
    <row r="73" spans="1:42" ht="12">
      <c r="A73" s="576" t="s">
        <v>457</v>
      </c>
      <c r="B73" s="576"/>
      <c r="C73" s="576"/>
      <c r="D73" s="576"/>
      <c r="E73" s="576"/>
      <c r="F73" s="576"/>
      <c r="G73" s="576"/>
      <c r="H73" s="576"/>
      <c r="I73" s="576"/>
      <c r="J73" s="576"/>
      <c r="K73" s="576"/>
      <c r="L73" s="576"/>
      <c r="M73" s="576"/>
      <c r="N73" s="576"/>
      <c r="O73" s="576"/>
      <c r="P73" s="133"/>
      <c r="Q73" s="133"/>
      <c r="R73" s="133"/>
      <c r="S73" s="133"/>
      <c r="T73" s="133"/>
      <c r="U73" s="71"/>
      <c r="V73" s="71"/>
      <c r="X73" s="137"/>
      <c r="Y73" s="71"/>
      <c r="Z73" s="71"/>
      <c r="AI73" s="5"/>
      <c r="AJ73" s="5"/>
      <c r="AK73" s="5"/>
      <c r="AM73" s="5"/>
      <c r="AN73" s="5"/>
      <c r="AO73" s="5"/>
      <c r="AP73" s="5"/>
    </row>
    <row r="74" spans="1:42" ht="12">
      <c r="A74" s="576" t="s">
        <v>458</v>
      </c>
      <c r="B74" s="576"/>
      <c r="C74" s="576"/>
      <c r="D74" s="576"/>
      <c r="E74" s="576"/>
      <c r="F74" s="576"/>
      <c r="G74" s="576"/>
      <c r="H74" s="576"/>
      <c r="I74" s="576"/>
      <c r="J74" s="576"/>
      <c r="K74" s="576"/>
      <c r="L74" s="576"/>
      <c r="M74" s="576"/>
      <c r="N74" s="576"/>
      <c r="O74" s="576"/>
      <c r="P74" s="133"/>
      <c r="Q74" s="133"/>
      <c r="R74" s="133"/>
      <c r="S74" s="133"/>
      <c r="T74" s="133"/>
      <c r="U74" s="71"/>
      <c r="V74" s="71"/>
      <c r="X74" s="137"/>
      <c r="Y74" s="71"/>
      <c r="Z74" s="71"/>
      <c r="AI74" s="5"/>
      <c r="AJ74" s="5"/>
      <c r="AK74" s="5"/>
      <c r="AM74" s="5"/>
      <c r="AN74" s="5"/>
      <c r="AO74" s="5"/>
      <c r="AP74" s="5"/>
    </row>
    <row r="75" spans="1:42" ht="12">
      <c r="A75" s="691" t="s">
        <v>341</v>
      </c>
      <c r="B75" s="691"/>
      <c r="C75" s="691"/>
      <c r="D75" s="691"/>
      <c r="E75" s="691"/>
      <c r="F75" s="691"/>
      <c r="G75" s="691"/>
      <c r="H75" s="691"/>
      <c r="I75" s="691"/>
      <c r="J75" s="691"/>
      <c r="K75" s="691"/>
      <c r="L75" s="691"/>
      <c r="M75" s="691"/>
      <c r="N75" s="691"/>
      <c r="O75" s="691"/>
      <c r="P75" s="133"/>
      <c r="Q75" s="133"/>
      <c r="R75" s="133"/>
      <c r="S75" s="133"/>
      <c r="T75" s="133"/>
      <c r="U75" s="71"/>
      <c r="V75" s="71"/>
      <c r="X75" s="137"/>
      <c r="Y75" s="71"/>
      <c r="Z75" s="71"/>
      <c r="AI75" s="5"/>
      <c r="AJ75" s="5"/>
      <c r="AK75" s="5"/>
      <c r="AM75" s="5"/>
      <c r="AN75" s="5"/>
      <c r="AO75" s="5"/>
      <c r="AP75" s="5"/>
    </row>
    <row r="76" spans="1:42" ht="12">
      <c r="A76" s="136"/>
      <c r="B76" s="133"/>
      <c r="C76" s="133"/>
      <c r="D76" s="133"/>
      <c r="E76" s="133"/>
      <c r="F76" s="133"/>
      <c r="G76" s="133"/>
      <c r="H76" s="133"/>
      <c r="I76" s="133"/>
      <c r="J76" s="133"/>
      <c r="K76" s="133"/>
      <c r="L76" s="133"/>
      <c r="M76" s="133"/>
      <c r="N76" s="133"/>
      <c r="O76" s="133"/>
      <c r="P76" s="133"/>
      <c r="Q76" s="133"/>
      <c r="R76" s="133"/>
      <c r="S76" s="133"/>
      <c r="T76" s="133"/>
      <c r="U76" s="71"/>
      <c r="V76" s="71"/>
      <c r="X76" s="137"/>
      <c r="Y76" s="71"/>
      <c r="Z76" s="71"/>
      <c r="AI76" s="5"/>
      <c r="AJ76" s="5"/>
      <c r="AK76" s="5"/>
      <c r="AM76" s="5"/>
      <c r="AN76" s="5"/>
      <c r="AO76" s="5"/>
      <c r="AP76" s="5"/>
    </row>
    <row r="77" spans="1:42">
      <c r="A77" s="55"/>
      <c r="B77" s="51"/>
      <c r="C77" s="51"/>
      <c r="D77" s="51"/>
      <c r="E77" s="52"/>
      <c r="F77" s="52"/>
      <c r="G77" s="52"/>
      <c r="H77" s="52"/>
      <c r="I77" s="52"/>
    </row>
    <row r="78" spans="1:42" ht="12">
      <c r="A78" s="23" t="s">
        <v>295</v>
      </c>
    </row>
    <row r="79" spans="1:42" ht="12">
      <c r="A79" s="2"/>
    </row>
    <row r="80" spans="1:42" ht="12" customHeight="1" thickBot="1">
      <c r="A80" s="650" t="s">
        <v>433</v>
      </c>
      <c r="B80" s="650" t="s">
        <v>48</v>
      </c>
      <c r="C80" s="650" t="s">
        <v>252</v>
      </c>
      <c r="D80" s="689" t="s">
        <v>296</v>
      </c>
      <c r="E80" s="689"/>
      <c r="F80" s="689"/>
      <c r="G80" s="689"/>
      <c r="H80" s="689"/>
      <c r="I80" s="689"/>
      <c r="J80" s="689"/>
      <c r="K80" s="689"/>
      <c r="L80" s="689"/>
      <c r="M80" s="689"/>
      <c r="N80" s="689"/>
      <c r="O80" s="689"/>
      <c r="P80" s="690"/>
      <c r="Q80" s="690"/>
      <c r="R80" s="690"/>
      <c r="S80" s="690"/>
      <c r="T80" s="690"/>
      <c r="U80" s="690"/>
      <c r="V80" s="690"/>
      <c r="W80" s="72"/>
      <c r="X80" s="650" t="s">
        <v>297</v>
      </c>
      <c r="Y80" s="650" t="s">
        <v>298</v>
      </c>
      <c r="Z80" s="650" t="s">
        <v>299</v>
      </c>
      <c r="AA80" s="650" t="s">
        <v>300</v>
      </c>
      <c r="AB80" s="650" t="s">
        <v>301</v>
      </c>
      <c r="AC80" s="650" t="s">
        <v>302</v>
      </c>
      <c r="AD80" s="650" t="s">
        <v>686</v>
      </c>
      <c r="AE80" s="650" t="s">
        <v>303</v>
      </c>
      <c r="AF80" s="650" t="s">
        <v>304</v>
      </c>
      <c r="AG80" s="650" t="s">
        <v>71</v>
      </c>
      <c r="AH80" s="650"/>
    </row>
    <row r="81" spans="1:34" ht="12" customHeight="1" thickBot="1">
      <c r="A81" s="650"/>
      <c r="B81" s="650"/>
      <c r="C81" s="571"/>
      <c r="D81" s="693" t="s">
        <v>305</v>
      </c>
      <c r="E81" s="694"/>
      <c r="F81" s="694"/>
      <c r="G81" s="694"/>
      <c r="H81" s="694"/>
      <c r="I81" s="694"/>
      <c r="J81" s="695"/>
      <c r="K81" s="669" t="s">
        <v>306</v>
      </c>
      <c r="L81" s="668"/>
      <c r="M81" s="669" t="s">
        <v>307</v>
      </c>
      <c r="N81" s="667"/>
      <c r="O81" s="668"/>
      <c r="P81" s="696" t="s">
        <v>308</v>
      </c>
      <c r="Q81" s="685" t="s">
        <v>309</v>
      </c>
      <c r="R81" s="685" t="s">
        <v>310</v>
      </c>
      <c r="S81" s="685" t="s">
        <v>311</v>
      </c>
      <c r="T81" s="685" t="s">
        <v>312</v>
      </c>
      <c r="U81" s="685" t="s">
        <v>313</v>
      </c>
      <c r="V81" s="685" t="s">
        <v>314</v>
      </c>
      <c r="W81" s="485" t="s">
        <v>262</v>
      </c>
      <c r="X81" s="650"/>
      <c r="Y81" s="650"/>
      <c r="Z81" s="650"/>
      <c r="AA81" s="650"/>
      <c r="AB81" s="650"/>
      <c r="AC81" s="650"/>
      <c r="AD81" s="650"/>
      <c r="AE81" s="650"/>
      <c r="AF81" s="650"/>
      <c r="AG81" s="650"/>
      <c r="AH81" s="650"/>
    </row>
    <row r="82" spans="1:34" ht="80.25" customHeight="1" thickBot="1">
      <c r="A82" s="650"/>
      <c r="B82" s="650"/>
      <c r="C82" s="571"/>
      <c r="D82" s="121" t="s">
        <v>269</v>
      </c>
      <c r="E82" s="122" t="s">
        <v>270</v>
      </c>
      <c r="F82" s="122" t="s">
        <v>293</v>
      </c>
      <c r="G82" s="122" t="s">
        <v>273</v>
      </c>
      <c r="H82" s="123" t="s">
        <v>274</v>
      </c>
      <c r="I82" s="123" t="s">
        <v>315</v>
      </c>
      <c r="J82" s="124" t="s">
        <v>316</v>
      </c>
      <c r="K82" s="118" t="s">
        <v>317</v>
      </c>
      <c r="L82" s="125" t="s">
        <v>318</v>
      </c>
      <c r="M82" s="118" t="s">
        <v>319</v>
      </c>
      <c r="N82" s="119" t="s">
        <v>320</v>
      </c>
      <c r="O82" s="125" t="s">
        <v>321</v>
      </c>
      <c r="P82" s="696"/>
      <c r="Q82" s="685"/>
      <c r="R82" s="685"/>
      <c r="S82" s="685"/>
      <c r="T82" s="685"/>
      <c r="U82" s="685"/>
      <c r="V82" s="685"/>
      <c r="W82" s="685"/>
      <c r="X82" s="685"/>
      <c r="Y82" s="685"/>
      <c r="Z82" s="685"/>
      <c r="AA82" s="685"/>
      <c r="AB82" s="685"/>
      <c r="AC82" s="650"/>
      <c r="AD82" s="650"/>
      <c r="AE82" s="650"/>
      <c r="AF82" s="650"/>
      <c r="AG82" s="650"/>
      <c r="AH82" s="650"/>
    </row>
    <row r="83" spans="1:34" ht="12">
      <c r="A83" s="150" t="s">
        <v>1</v>
      </c>
      <c r="B83" s="697" t="s">
        <v>2</v>
      </c>
      <c r="C83" s="698"/>
      <c r="D83" s="702" t="s">
        <v>459</v>
      </c>
      <c r="E83" s="703"/>
      <c r="F83" s="703"/>
      <c r="G83" s="704"/>
      <c r="H83" s="151" t="s">
        <v>4</v>
      </c>
      <c r="I83" s="152"/>
      <c r="J83" s="152"/>
      <c r="K83" s="705" t="s">
        <v>462</v>
      </c>
      <c r="L83" s="706"/>
      <c r="M83" s="706"/>
      <c r="N83" s="706"/>
      <c r="O83" s="706"/>
      <c r="P83" s="706"/>
      <c r="Q83" s="706"/>
      <c r="R83" s="706"/>
      <c r="S83" s="706"/>
      <c r="T83" s="706"/>
      <c r="U83" s="706"/>
      <c r="V83" s="706"/>
      <c r="W83" s="706"/>
      <c r="X83" s="706"/>
      <c r="Y83" s="706"/>
      <c r="Z83" s="706"/>
      <c r="AA83" s="706"/>
      <c r="AB83" s="706"/>
      <c r="AC83" s="706"/>
      <c r="AD83" s="706"/>
      <c r="AE83" s="706"/>
      <c r="AF83" s="707"/>
      <c r="AG83" s="692" t="s">
        <v>7</v>
      </c>
      <c r="AH83" s="692"/>
    </row>
    <row r="84" spans="1:34">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c r="AA84" s="53"/>
      <c r="AB84" s="53"/>
      <c r="AC84" s="53"/>
      <c r="AD84" s="53"/>
      <c r="AE84" s="53"/>
      <c r="AF84" s="53"/>
      <c r="AG84" s="764"/>
      <c r="AH84" s="765"/>
    </row>
    <row r="85" spans="1:34">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764"/>
      <c r="AH85" s="765"/>
    </row>
    <row r="86" spans="1:34">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c r="AA86" s="53"/>
      <c r="AB86" s="53"/>
      <c r="AC86" s="53"/>
      <c r="AD86" s="53"/>
      <c r="AE86" s="53"/>
      <c r="AF86" s="53"/>
      <c r="AG86" s="764"/>
      <c r="AH86" s="765"/>
    </row>
    <row r="87" spans="1:34">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764"/>
      <c r="AH87" s="765"/>
    </row>
    <row r="88" spans="1:34" ht="12">
      <c r="A88" s="687" t="s">
        <v>275</v>
      </c>
      <c r="B88" s="687"/>
      <c r="C88" s="687"/>
      <c r="D88" s="687"/>
      <c r="E88" s="687"/>
      <c r="F88" s="687"/>
      <c r="G88" s="687"/>
      <c r="H88" s="687"/>
      <c r="I88" s="687"/>
      <c r="J88" s="687"/>
      <c r="K88" s="687"/>
      <c r="L88" s="687"/>
      <c r="M88" s="687"/>
      <c r="N88" s="687"/>
      <c r="O88" s="687"/>
      <c r="P88" s="687"/>
      <c r="Q88" s="687"/>
      <c r="R88" s="687"/>
      <c r="S88" s="687"/>
      <c r="T88" s="687"/>
      <c r="U88" s="34">
        <f>SUM(U83:U87)</f>
        <v>0</v>
      </c>
      <c r="V88" s="34">
        <f>SUM(V83:V87)</f>
        <v>0</v>
      </c>
      <c r="W88" s="73"/>
      <c r="X88" s="74"/>
      <c r="Y88" s="75"/>
      <c r="Z88" s="75"/>
      <c r="AA88" s="76"/>
      <c r="AB88" s="45"/>
      <c r="AC88" s="34">
        <f>SUM(AC83:AC87)</f>
        <v>0</v>
      </c>
      <c r="AD88" s="34">
        <f>SUM(AD83:AD87)</f>
        <v>0</v>
      </c>
      <c r="AE88" s="34">
        <f>SUM(AE83:AE87)</f>
        <v>0</v>
      </c>
      <c r="AF88" s="34">
        <f>SUM(AF83:AF87)</f>
        <v>0</v>
      </c>
    </row>
    <row r="89" spans="1:34" ht="12">
      <c r="A89" s="133"/>
      <c r="B89" s="133"/>
      <c r="C89" s="133"/>
      <c r="D89" s="133"/>
      <c r="E89" s="133"/>
      <c r="F89" s="133"/>
      <c r="G89" s="133"/>
      <c r="H89" s="133"/>
      <c r="I89" s="133"/>
      <c r="J89" s="133"/>
      <c r="K89" s="133"/>
      <c r="L89" s="133"/>
      <c r="M89" s="133"/>
      <c r="N89" s="133"/>
      <c r="O89" s="133"/>
      <c r="P89" s="133"/>
      <c r="Q89" s="133"/>
      <c r="R89" s="133"/>
      <c r="S89" s="133"/>
      <c r="T89" s="133"/>
      <c r="U89" s="134"/>
      <c r="V89" s="134"/>
      <c r="W89" s="134"/>
      <c r="X89" s="135"/>
      <c r="Y89" s="135"/>
      <c r="Z89" s="135"/>
      <c r="AA89" s="134"/>
      <c r="AB89" s="134"/>
      <c r="AC89" s="134"/>
      <c r="AD89" s="134"/>
      <c r="AE89" s="134"/>
      <c r="AF89" s="134"/>
    </row>
    <row r="90" spans="1:34" ht="12">
      <c r="A90" s="574" t="s">
        <v>64</v>
      </c>
      <c r="B90" s="574"/>
      <c r="C90" s="574"/>
      <c r="D90" s="574"/>
      <c r="E90" s="574"/>
      <c r="F90" s="574"/>
      <c r="G90" s="574"/>
      <c r="H90" s="574"/>
      <c r="I90" s="574"/>
      <c r="J90" s="574"/>
      <c r="K90" s="574"/>
      <c r="L90" s="574"/>
      <c r="M90" s="574"/>
      <c r="N90" s="574"/>
      <c r="O90" s="574"/>
      <c r="P90" s="133"/>
      <c r="Q90" s="133"/>
      <c r="R90" s="133"/>
      <c r="S90" s="133"/>
      <c r="T90" s="133"/>
      <c r="U90" s="134"/>
      <c r="V90" s="134"/>
      <c r="W90" s="134"/>
      <c r="X90" s="135"/>
      <c r="Y90" s="135"/>
      <c r="Z90" s="135"/>
      <c r="AA90" s="134"/>
      <c r="AB90" s="134"/>
      <c r="AC90" s="134"/>
      <c r="AD90" s="134"/>
      <c r="AE90" s="134"/>
      <c r="AF90" s="134"/>
    </row>
    <row r="91" spans="1:34" ht="12">
      <c r="A91" s="675" t="s">
        <v>337</v>
      </c>
      <c r="B91" s="675"/>
      <c r="C91" s="675"/>
      <c r="D91" s="675"/>
      <c r="E91" s="675"/>
      <c r="F91" s="675"/>
      <c r="G91" s="675"/>
      <c r="H91" s="675"/>
      <c r="I91" s="675"/>
      <c r="J91" s="675"/>
      <c r="K91" s="675"/>
      <c r="L91" s="675"/>
      <c r="M91" s="675"/>
      <c r="N91" s="675"/>
      <c r="O91" s="675"/>
      <c r="P91" s="133"/>
      <c r="Q91" s="133"/>
      <c r="R91" s="133"/>
      <c r="S91" s="133"/>
      <c r="T91" s="133"/>
      <c r="U91" s="134"/>
      <c r="V91" s="134"/>
      <c r="W91" s="134"/>
      <c r="X91" s="135"/>
      <c r="Y91" s="135"/>
      <c r="Z91" s="135"/>
      <c r="AA91" s="134"/>
      <c r="AB91" s="134"/>
      <c r="AC91" s="134"/>
      <c r="AD91" s="134"/>
      <c r="AE91" s="134"/>
      <c r="AF91" s="134"/>
    </row>
    <row r="92" spans="1:34" ht="12">
      <c r="A92" s="576" t="s">
        <v>338</v>
      </c>
      <c r="B92" s="576"/>
      <c r="C92" s="576"/>
      <c r="D92" s="576"/>
      <c r="E92" s="576"/>
      <c r="F92" s="576"/>
      <c r="G92" s="576"/>
      <c r="H92" s="576"/>
      <c r="I92" s="576"/>
      <c r="J92" s="576"/>
      <c r="K92" s="576"/>
      <c r="L92" s="576"/>
      <c r="M92" s="576"/>
      <c r="N92" s="576"/>
      <c r="O92" s="576"/>
      <c r="P92" s="133"/>
      <c r="Q92" s="133"/>
      <c r="R92" s="133"/>
      <c r="S92" s="133"/>
      <c r="T92" s="133"/>
      <c r="U92" s="134"/>
      <c r="V92" s="134"/>
      <c r="W92" s="134"/>
      <c r="X92" s="135"/>
      <c r="Y92" s="135"/>
      <c r="Z92" s="135"/>
      <c r="AA92" s="134"/>
      <c r="AB92" s="134"/>
      <c r="AC92" s="134"/>
      <c r="AD92" s="134"/>
      <c r="AE92" s="134"/>
      <c r="AF92" s="134"/>
    </row>
    <row r="93" spans="1:34" ht="12">
      <c r="A93" s="576" t="s">
        <v>445</v>
      </c>
      <c r="B93" s="576"/>
      <c r="C93" s="576"/>
      <c r="D93" s="576"/>
      <c r="E93" s="576"/>
      <c r="F93" s="576"/>
      <c r="G93" s="576"/>
      <c r="H93" s="576"/>
      <c r="I93" s="576"/>
      <c r="J93" s="576"/>
      <c r="K93" s="576"/>
      <c r="L93" s="576"/>
      <c r="M93" s="576"/>
      <c r="N93" s="576"/>
      <c r="O93" s="576"/>
      <c r="P93" s="133"/>
      <c r="Q93" s="133"/>
      <c r="R93" s="133"/>
      <c r="S93" s="133"/>
      <c r="T93" s="133"/>
      <c r="U93" s="134"/>
      <c r="V93" s="134"/>
      <c r="W93" s="134"/>
      <c r="X93" s="135"/>
      <c r="Y93" s="135"/>
      <c r="Z93" s="135"/>
      <c r="AA93" s="134"/>
      <c r="AB93" s="134"/>
      <c r="AC93" s="134"/>
      <c r="AD93" s="134"/>
      <c r="AE93" s="134"/>
      <c r="AF93" s="134"/>
    </row>
    <row r="94" spans="1:34" ht="12" customHeight="1">
      <c r="A94" s="576" t="s">
        <v>450</v>
      </c>
      <c r="B94" s="576"/>
      <c r="C94" s="576"/>
      <c r="D94" s="576"/>
      <c r="E94" s="576"/>
      <c r="F94" s="576"/>
      <c r="G94" s="576"/>
      <c r="H94" s="576"/>
      <c r="I94" s="576"/>
      <c r="J94" s="576"/>
      <c r="K94" s="576"/>
      <c r="L94" s="576"/>
      <c r="M94" s="576"/>
      <c r="N94" s="576"/>
      <c r="O94" s="576"/>
      <c r="P94" s="133"/>
      <c r="Q94" s="133"/>
      <c r="R94" s="133"/>
      <c r="S94" s="133"/>
      <c r="T94" s="133"/>
      <c r="U94" s="134"/>
      <c r="V94" s="134"/>
      <c r="W94" s="134"/>
      <c r="X94" s="135"/>
      <c r="Y94" s="135"/>
      <c r="Z94" s="135"/>
      <c r="AA94" s="134"/>
      <c r="AB94" s="134"/>
      <c r="AC94" s="134"/>
      <c r="AD94" s="134"/>
      <c r="AE94" s="134"/>
      <c r="AF94" s="134"/>
    </row>
    <row r="95" spans="1:34" ht="12">
      <c r="A95" s="576" t="s">
        <v>451</v>
      </c>
      <c r="B95" s="576"/>
      <c r="C95" s="576"/>
      <c r="D95" s="576"/>
      <c r="E95" s="576"/>
      <c r="F95" s="576"/>
      <c r="G95" s="576"/>
      <c r="H95" s="576"/>
      <c r="I95" s="576"/>
      <c r="J95" s="576"/>
      <c r="K95" s="576"/>
      <c r="L95" s="576"/>
      <c r="M95" s="576"/>
      <c r="N95" s="576"/>
      <c r="O95" s="576"/>
      <c r="P95" s="133"/>
      <c r="Q95" s="133"/>
      <c r="R95" s="133"/>
      <c r="S95" s="133"/>
      <c r="T95" s="133"/>
      <c r="U95" s="134"/>
      <c r="V95" s="134"/>
      <c r="W95" s="134"/>
      <c r="X95" s="135"/>
      <c r="Y95" s="135"/>
      <c r="Z95" s="135"/>
      <c r="AA95" s="134"/>
      <c r="AB95" s="134"/>
      <c r="AC95" s="134"/>
      <c r="AD95" s="134"/>
      <c r="AE95" s="134"/>
      <c r="AF95" s="134"/>
    </row>
    <row r="96" spans="1:34" ht="12">
      <c r="A96" s="691" t="s">
        <v>341</v>
      </c>
      <c r="B96" s="691"/>
      <c r="C96" s="691"/>
      <c r="D96" s="691"/>
      <c r="E96" s="691"/>
      <c r="F96" s="691"/>
      <c r="G96" s="691"/>
      <c r="H96" s="691"/>
      <c r="I96" s="691"/>
      <c r="J96" s="691"/>
      <c r="K96" s="691"/>
      <c r="L96" s="691"/>
      <c r="M96" s="691"/>
      <c r="N96" s="691"/>
      <c r="O96" s="691"/>
      <c r="P96" s="133"/>
      <c r="Q96" s="133"/>
      <c r="R96" s="133"/>
      <c r="S96" s="133"/>
      <c r="T96" s="133"/>
      <c r="U96" s="134"/>
      <c r="V96" s="134"/>
      <c r="W96" s="134"/>
      <c r="X96" s="135"/>
      <c r="Y96" s="135"/>
      <c r="Z96" s="135"/>
      <c r="AA96" s="134"/>
      <c r="AB96" s="134"/>
      <c r="AC96" s="134"/>
      <c r="AD96" s="134"/>
      <c r="AE96" s="134"/>
      <c r="AF96" s="134"/>
    </row>
    <row r="97" spans="1:34" ht="12">
      <c r="A97" s="133"/>
      <c r="B97" s="133"/>
      <c r="C97" s="133"/>
      <c r="D97" s="133"/>
      <c r="E97" s="133"/>
      <c r="F97" s="133"/>
      <c r="G97" s="133"/>
      <c r="H97" s="133"/>
      <c r="I97" s="133"/>
      <c r="J97" s="133"/>
      <c r="K97" s="133"/>
      <c r="L97" s="133"/>
      <c r="M97" s="133"/>
      <c r="N97" s="133"/>
      <c r="O97" s="133"/>
      <c r="P97" s="133"/>
      <c r="Q97" s="133"/>
      <c r="R97" s="133"/>
      <c r="S97" s="133"/>
      <c r="T97" s="133"/>
      <c r="U97" s="134"/>
      <c r="V97" s="134"/>
      <c r="W97" s="134"/>
      <c r="X97" s="135"/>
      <c r="Y97" s="135"/>
      <c r="Z97" s="135"/>
      <c r="AA97" s="134"/>
      <c r="AB97" s="134"/>
      <c r="AC97" s="134"/>
      <c r="AD97" s="134"/>
      <c r="AE97" s="134"/>
      <c r="AF97" s="134"/>
    </row>
    <row r="98" spans="1:34" ht="12">
      <c r="A98" s="2"/>
    </row>
    <row r="99" spans="1:34" ht="12">
      <c r="A99" s="23" t="s">
        <v>437</v>
      </c>
      <c r="B99" s="51"/>
      <c r="C99" s="51"/>
      <c r="D99" s="51"/>
      <c r="E99" s="52"/>
      <c r="F99" s="52"/>
      <c r="G99" s="52"/>
      <c r="H99" s="52"/>
    </row>
    <row r="100" spans="1:34" ht="12" thickBot="1">
      <c r="A100" s="28"/>
      <c r="B100" s="77"/>
      <c r="C100" s="77"/>
      <c r="D100" s="52"/>
      <c r="E100" s="52"/>
      <c r="F100" s="52"/>
      <c r="G100" s="52"/>
    </row>
    <row r="101" spans="1:34" ht="21.6" customHeight="1">
      <c r="A101" s="650" t="s">
        <v>433</v>
      </c>
      <c r="B101" s="650" t="s">
        <v>48</v>
      </c>
      <c r="C101" s="571" t="s">
        <v>252</v>
      </c>
      <c r="D101" s="716" t="s">
        <v>322</v>
      </c>
      <c r="E101" s="717"/>
      <c r="F101" s="666"/>
      <c r="G101" s="719" t="s">
        <v>273</v>
      </c>
      <c r="H101" s="721" t="s">
        <v>274</v>
      </c>
      <c r="I101" s="573" t="s">
        <v>439</v>
      </c>
      <c r="J101" s="650"/>
      <c r="K101" s="650" t="s">
        <v>323</v>
      </c>
      <c r="L101" s="650" t="s">
        <v>324</v>
      </c>
      <c r="M101" s="650" t="s">
        <v>325</v>
      </c>
      <c r="N101" s="650" t="s">
        <v>326</v>
      </c>
      <c r="O101" s="650" t="s">
        <v>327</v>
      </c>
      <c r="P101" s="650" t="s">
        <v>328</v>
      </c>
      <c r="Q101" s="650" t="s">
        <v>329</v>
      </c>
      <c r="R101" s="678" t="s">
        <v>71</v>
      </c>
      <c r="S101" s="678"/>
    </row>
    <row r="102" spans="1:34" ht="57.6" customHeight="1" thickBot="1">
      <c r="A102" s="650"/>
      <c r="B102" s="650"/>
      <c r="C102" s="571"/>
      <c r="D102" s="118" t="s">
        <v>269</v>
      </c>
      <c r="E102" s="119" t="s">
        <v>270</v>
      </c>
      <c r="F102" s="119" t="s">
        <v>293</v>
      </c>
      <c r="G102" s="720"/>
      <c r="H102" s="722"/>
      <c r="I102" s="573"/>
      <c r="J102" s="650"/>
      <c r="K102" s="650"/>
      <c r="L102" s="650"/>
      <c r="M102" s="650"/>
      <c r="N102" s="650"/>
      <c r="O102" s="650"/>
      <c r="P102" s="650"/>
      <c r="Q102" s="650"/>
      <c r="R102" s="678"/>
      <c r="S102" s="678"/>
    </row>
    <row r="103" spans="1:34" ht="12">
      <c r="A103" s="150" t="s">
        <v>1</v>
      </c>
      <c r="B103" s="697" t="s">
        <v>2</v>
      </c>
      <c r="C103" s="698"/>
      <c r="D103" s="708" t="s">
        <v>459</v>
      </c>
      <c r="E103" s="709"/>
      <c r="F103" s="710"/>
      <c r="G103" s="152"/>
      <c r="H103" s="153" t="s">
        <v>4</v>
      </c>
      <c r="I103" s="154" t="s">
        <v>463</v>
      </c>
      <c r="J103" s="155"/>
      <c r="K103" s="156" t="s">
        <v>464</v>
      </c>
      <c r="L103" s="723" t="s">
        <v>10</v>
      </c>
      <c r="M103" s="724"/>
      <c r="N103" s="724"/>
      <c r="O103" s="724"/>
      <c r="P103" s="724"/>
      <c r="Q103" s="725"/>
      <c r="R103" s="715" t="s">
        <v>7</v>
      </c>
      <c r="S103" s="715"/>
    </row>
    <row r="104" spans="1:34">
      <c r="A104" s="53"/>
      <c r="B104" s="53"/>
      <c r="C104" s="53"/>
      <c r="D104" s="78"/>
      <c r="E104" s="78"/>
      <c r="F104" s="78"/>
      <c r="G104" s="78"/>
      <c r="H104" s="78"/>
      <c r="I104" s="78"/>
      <c r="J104" s="78"/>
      <c r="K104" s="78"/>
      <c r="L104" s="78"/>
      <c r="M104" s="78"/>
      <c r="N104" s="78"/>
      <c r="O104" s="78"/>
      <c r="P104" s="78"/>
      <c r="Q104" s="78"/>
      <c r="R104" s="758"/>
      <c r="S104" s="759"/>
      <c r="AD104" s="25"/>
      <c r="AE104" s="25"/>
      <c r="AF104" s="25"/>
      <c r="AG104" s="25"/>
      <c r="AH104" s="25"/>
    </row>
    <row r="105" spans="1:34">
      <c r="A105" s="53"/>
      <c r="B105" s="53"/>
      <c r="C105" s="53"/>
      <c r="D105" s="78"/>
      <c r="E105" s="78"/>
      <c r="F105" s="78"/>
      <c r="G105" s="78"/>
      <c r="H105" s="78"/>
      <c r="I105" s="78"/>
      <c r="J105" s="78"/>
      <c r="K105" s="78"/>
      <c r="L105" s="78"/>
      <c r="M105" s="78"/>
      <c r="N105" s="78"/>
      <c r="O105" s="78"/>
      <c r="P105" s="78"/>
      <c r="Q105" s="78"/>
      <c r="R105" s="758"/>
      <c r="S105" s="759"/>
      <c r="AD105" s="25"/>
      <c r="AE105" s="25"/>
      <c r="AF105" s="25"/>
      <c r="AG105" s="25"/>
      <c r="AH105" s="25"/>
    </row>
    <row r="106" spans="1:34">
      <c r="A106" s="53"/>
      <c r="B106" s="53"/>
      <c r="C106" s="53"/>
      <c r="D106" s="78"/>
      <c r="E106" s="78"/>
      <c r="F106" s="78"/>
      <c r="G106" s="78"/>
      <c r="H106" s="78"/>
      <c r="I106" s="78"/>
      <c r="J106" s="78"/>
      <c r="K106" s="78"/>
      <c r="L106" s="78"/>
      <c r="M106" s="78"/>
      <c r="N106" s="78"/>
      <c r="O106" s="78"/>
      <c r="P106" s="78"/>
      <c r="Q106" s="78"/>
      <c r="R106" s="760"/>
      <c r="S106" s="761"/>
      <c r="AD106" s="25"/>
      <c r="AE106" s="25"/>
      <c r="AF106" s="25"/>
      <c r="AG106" s="25"/>
      <c r="AH106" s="25"/>
    </row>
    <row r="107" spans="1:34">
      <c r="A107" s="53"/>
      <c r="B107" s="53"/>
      <c r="C107" s="53"/>
      <c r="D107" s="78"/>
      <c r="E107" s="78"/>
      <c r="F107" s="53"/>
      <c r="G107" s="78"/>
      <c r="H107" s="78"/>
      <c r="I107" s="78"/>
      <c r="J107" s="78"/>
      <c r="K107" s="78"/>
      <c r="L107" s="78"/>
      <c r="M107" s="78"/>
      <c r="N107" s="78"/>
      <c r="O107" s="78"/>
      <c r="P107" s="78"/>
      <c r="Q107" s="65"/>
      <c r="R107" s="762"/>
      <c r="S107" s="763"/>
      <c r="AD107" s="25"/>
      <c r="AE107" s="25"/>
      <c r="AF107" s="25"/>
      <c r="AG107" s="25"/>
      <c r="AH107" s="25"/>
    </row>
    <row r="108" spans="1:34" ht="12.75" customHeight="1">
      <c r="A108" s="713" t="s">
        <v>275</v>
      </c>
      <c r="B108" s="713"/>
      <c r="C108" s="713"/>
      <c r="D108" s="713"/>
      <c r="E108" s="713"/>
      <c r="F108" s="713"/>
      <c r="G108" s="713"/>
      <c r="H108" s="713"/>
      <c r="I108" s="713"/>
      <c r="J108" s="713"/>
      <c r="K108" s="713"/>
      <c r="L108" s="713"/>
      <c r="M108" s="713"/>
      <c r="N108" s="713"/>
      <c r="O108" s="80">
        <f>SUM(O103:O107)</f>
        <v>0</v>
      </c>
      <c r="P108" s="80">
        <f>SUM(P103:P107)</f>
        <v>0</v>
      </c>
      <c r="Q108" s="80">
        <f>SUM(Q103:Q107)</f>
        <v>0</v>
      </c>
      <c r="R108" s="81"/>
      <c r="S108" s="51"/>
      <c r="AD108" s="25"/>
      <c r="AE108" s="25"/>
      <c r="AF108" s="25"/>
      <c r="AG108" s="25"/>
      <c r="AH108" s="25"/>
    </row>
    <row r="109" spans="1:34" ht="12.75" customHeight="1">
      <c r="A109" s="82"/>
      <c r="B109" s="82"/>
      <c r="C109" s="82"/>
      <c r="D109" s="82"/>
      <c r="E109" s="82"/>
      <c r="F109" s="82"/>
      <c r="G109" s="82"/>
      <c r="H109" s="82"/>
      <c r="I109" s="82"/>
      <c r="J109" s="82"/>
      <c r="K109" s="82"/>
      <c r="L109" s="82"/>
      <c r="M109" s="82"/>
      <c r="N109" s="82"/>
      <c r="O109" s="83"/>
      <c r="P109" s="83"/>
      <c r="Q109" s="83"/>
      <c r="R109" s="51"/>
      <c r="S109" s="51"/>
      <c r="AD109" s="25"/>
      <c r="AE109" s="25"/>
      <c r="AF109" s="25"/>
      <c r="AG109" s="25"/>
      <c r="AH109" s="25"/>
    </row>
    <row r="110" spans="1:34" ht="12.75" customHeight="1">
      <c r="A110" s="574" t="s">
        <v>64</v>
      </c>
      <c r="B110" s="574"/>
      <c r="C110" s="574"/>
      <c r="D110" s="574"/>
      <c r="E110" s="574"/>
      <c r="F110" s="574"/>
      <c r="G110" s="574"/>
      <c r="H110" s="574"/>
      <c r="I110" s="574"/>
      <c r="J110" s="574"/>
      <c r="K110" s="574"/>
      <c r="L110" s="574"/>
      <c r="M110" s="574"/>
      <c r="N110" s="574"/>
      <c r="O110" s="574"/>
      <c r="P110" s="83"/>
      <c r="Q110" s="83"/>
      <c r="R110" s="51"/>
      <c r="S110" s="51"/>
      <c r="AD110" s="25"/>
      <c r="AE110" s="25"/>
      <c r="AF110" s="25"/>
      <c r="AG110" s="25"/>
      <c r="AH110" s="25"/>
    </row>
    <row r="111" spans="1:34" ht="29.4" customHeight="1">
      <c r="A111" s="675" t="s">
        <v>337</v>
      </c>
      <c r="B111" s="675"/>
      <c r="C111" s="675"/>
      <c r="D111" s="675"/>
      <c r="E111" s="675"/>
      <c r="F111" s="675"/>
      <c r="G111" s="675"/>
      <c r="H111" s="675"/>
      <c r="I111" s="675"/>
      <c r="J111" s="675"/>
      <c r="K111" s="675"/>
      <c r="L111" s="675"/>
      <c r="M111" s="675"/>
      <c r="N111" s="675"/>
      <c r="O111" s="675"/>
      <c r="P111" s="83"/>
      <c r="Q111" s="83"/>
      <c r="R111" s="51"/>
      <c r="S111" s="51"/>
      <c r="AD111" s="25"/>
      <c r="AE111" s="25"/>
      <c r="AF111" s="25"/>
      <c r="AG111" s="25"/>
      <c r="AH111" s="25"/>
    </row>
    <row r="112" spans="1:34" ht="12.75" customHeight="1">
      <c r="A112" s="576" t="s">
        <v>338</v>
      </c>
      <c r="B112" s="576"/>
      <c r="C112" s="576"/>
      <c r="D112" s="576"/>
      <c r="E112" s="576"/>
      <c r="F112" s="576"/>
      <c r="G112" s="576"/>
      <c r="H112" s="576"/>
      <c r="I112" s="576"/>
      <c r="J112" s="576"/>
      <c r="K112" s="576"/>
      <c r="L112" s="576"/>
      <c r="M112" s="576"/>
      <c r="N112" s="576"/>
      <c r="O112" s="576"/>
      <c r="P112" s="83"/>
      <c r="Q112" s="83"/>
      <c r="R112" s="51"/>
      <c r="S112" s="51"/>
      <c r="AD112" s="25"/>
      <c r="AE112" s="25"/>
      <c r="AF112" s="25"/>
      <c r="AG112" s="25"/>
      <c r="AH112" s="25"/>
    </row>
    <row r="113" spans="1:37" ht="31.2" customHeight="1">
      <c r="A113" s="576" t="s">
        <v>445</v>
      </c>
      <c r="B113" s="576"/>
      <c r="C113" s="576"/>
      <c r="D113" s="576"/>
      <c r="E113" s="576"/>
      <c r="F113" s="576"/>
      <c r="G113" s="576"/>
      <c r="H113" s="576"/>
      <c r="I113" s="576"/>
      <c r="J113" s="576"/>
      <c r="K113" s="576"/>
      <c r="L113" s="576"/>
      <c r="M113" s="576"/>
      <c r="N113" s="576"/>
      <c r="O113" s="576"/>
      <c r="P113" s="83"/>
      <c r="Q113" s="83"/>
      <c r="R113" s="51"/>
      <c r="S113" s="51"/>
      <c r="AD113" s="25"/>
      <c r="AE113" s="25"/>
      <c r="AF113" s="25"/>
      <c r="AG113" s="25"/>
      <c r="AH113" s="25"/>
    </row>
    <row r="114" spans="1:37" ht="12.75" customHeight="1">
      <c r="A114" s="576" t="s">
        <v>450</v>
      </c>
      <c r="B114" s="576"/>
      <c r="C114" s="576"/>
      <c r="D114" s="576"/>
      <c r="E114" s="576"/>
      <c r="F114" s="576"/>
      <c r="G114" s="576"/>
      <c r="H114" s="576"/>
      <c r="I114" s="576"/>
      <c r="J114" s="576"/>
      <c r="K114" s="576"/>
      <c r="L114" s="576"/>
      <c r="M114" s="576"/>
      <c r="N114" s="576"/>
      <c r="O114" s="576"/>
      <c r="P114" s="83"/>
      <c r="Q114" s="83"/>
      <c r="R114" s="51"/>
      <c r="S114" s="51"/>
      <c r="AD114" s="25"/>
      <c r="AE114" s="25"/>
      <c r="AF114" s="25"/>
      <c r="AG114" s="25"/>
      <c r="AH114" s="25"/>
    </row>
    <row r="115" spans="1:37" ht="12.75" customHeight="1">
      <c r="A115" s="576" t="s">
        <v>667</v>
      </c>
      <c r="B115" s="576"/>
      <c r="C115" s="576"/>
      <c r="D115" s="576"/>
      <c r="E115" s="576"/>
      <c r="F115" s="576"/>
      <c r="G115" s="576"/>
      <c r="H115" s="576"/>
      <c r="I115" s="576"/>
      <c r="J115" s="576"/>
      <c r="K115" s="576"/>
      <c r="L115" s="576"/>
      <c r="M115" s="576"/>
      <c r="N115" s="576"/>
      <c r="O115" s="576"/>
      <c r="P115" s="83"/>
      <c r="Q115" s="83"/>
      <c r="R115" s="51"/>
      <c r="S115" s="51"/>
      <c r="AD115" s="25"/>
      <c r="AE115" s="25"/>
      <c r="AF115" s="25"/>
      <c r="AG115" s="25"/>
      <c r="AH115" s="25"/>
    </row>
    <row r="116" spans="1:37" ht="12.75" customHeight="1">
      <c r="A116" s="576" t="s">
        <v>339</v>
      </c>
      <c r="B116" s="576"/>
      <c r="C116" s="576"/>
      <c r="D116" s="576"/>
      <c r="E116" s="576"/>
      <c r="F116" s="576"/>
      <c r="G116" s="576"/>
      <c r="H116" s="576"/>
      <c r="I116" s="576"/>
      <c r="J116" s="576"/>
      <c r="K116" s="576"/>
      <c r="L116" s="576"/>
      <c r="M116" s="576"/>
      <c r="N116" s="576"/>
      <c r="O116" s="576"/>
      <c r="P116" s="83"/>
      <c r="Q116" s="83"/>
      <c r="R116" s="51"/>
      <c r="S116" s="51"/>
      <c r="AD116" s="25"/>
      <c r="AE116" s="25"/>
      <c r="AF116" s="25"/>
      <c r="AG116" s="25"/>
      <c r="AH116" s="25"/>
    </row>
    <row r="117" spans="1:37" ht="12.75" customHeight="1">
      <c r="A117" s="576" t="s">
        <v>449</v>
      </c>
      <c r="B117" s="576"/>
      <c r="C117" s="576"/>
      <c r="D117" s="576"/>
      <c r="E117" s="576"/>
      <c r="F117" s="576"/>
      <c r="G117" s="576"/>
      <c r="H117" s="576"/>
      <c r="I117" s="576"/>
      <c r="J117" s="576"/>
      <c r="K117" s="576"/>
      <c r="L117" s="576"/>
      <c r="M117" s="576"/>
      <c r="N117" s="576"/>
      <c r="O117" s="576"/>
      <c r="P117" s="83"/>
      <c r="Q117" s="83"/>
      <c r="R117" s="51"/>
      <c r="S117" s="51"/>
      <c r="AD117" s="25"/>
      <c r="AE117" s="25"/>
      <c r="AF117" s="25"/>
      <c r="AG117" s="25"/>
      <c r="AH117" s="25"/>
    </row>
    <row r="118" spans="1:37" ht="12">
      <c r="A118" s="691" t="s">
        <v>341</v>
      </c>
      <c r="B118" s="691"/>
      <c r="C118" s="691"/>
      <c r="D118" s="691"/>
      <c r="E118" s="691"/>
      <c r="F118" s="691"/>
      <c r="G118" s="691"/>
      <c r="H118" s="691"/>
      <c r="I118" s="691"/>
      <c r="J118" s="691"/>
      <c r="K118" s="691"/>
      <c r="L118" s="691"/>
      <c r="M118" s="691"/>
      <c r="N118" s="691"/>
      <c r="O118" s="691"/>
      <c r="P118" s="83"/>
      <c r="Q118" s="83"/>
      <c r="R118" s="51"/>
      <c r="S118" s="51"/>
      <c r="AD118" s="25"/>
      <c r="AE118" s="25"/>
      <c r="AF118" s="25"/>
      <c r="AG118" s="25"/>
      <c r="AH118" s="25"/>
    </row>
    <row r="119" spans="1:37" ht="12.75" customHeight="1">
      <c r="A119" s="82"/>
      <c r="B119" s="82"/>
      <c r="C119" s="82"/>
      <c r="D119" s="82"/>
      <c r="E119" s="82"/>
      <c r="F119" s="82"/>
      <c r="G119" s="82"/>
      <c r="H119" s="82"/>
      <c r="I119" s="82"/>
      <c r="J119" s="82"/>
      <c r="K119" s="82"/>
      <c r="L119" s="82"/>
      <c r="M119" s="82"/>
      <c r="N119" s="82"/>
      <c r="O119" s="83"/>
      <c r="P119" s="83"/>
      <c r="Q119" s="83"/>
      <c r="R119" s="51"/>
      <c r="S119" s="51"/>
      <c r="AD119" s="25"/>
      <c r="AE119" s="25"/>
      <c r="AF119" s="25"/>
      <c r="AG119" s="25"/>
      <c r="AH119" s="25"/>
    </row>
    <row r="120" spans="1:37" ht="12.75" customHeight="1">
      <c r="A120" s="82"/>
      <c r="B120" s="82"/>
      <c r="C120" s="82"/>
      <c r="D120" s="82"/>
      <c r="E120" s="82"/>
      <c r="F120" s="82"/>
      <c r="G120" s="82"/>
      <c r="H120" s="82"/>
      <c r="I120" s="82"/>
      <c r="J120" s="82"/>
      <c r="K120" s="82"/>
      <c r="L120" s="82"/>
      <c r="M120" s="82"/>
      <c r="N120" s="82"/>
      <c r="O120" s="83"/>
      <c r="P120" s="83"/>
      <c r="Q120" s="83"/>
      <c r="R120" s="51"/>
      <c r="S120" s="51"/>
      <c r="AD120" s="25"/>
      <c r="AE120" s="25"/>
      <c r="AF120" s="25"/>
      <c r="AG120" s="25"/>
      <c r="AH120" s="25"/>
    </row>
    <row r="121" spans="1:37" ht="12.75" customHeight="1">
      <c r="A121" s="82"/>
      <c r="B121" s="82"/>
      <c r="C121" s="82"/>
      <c r="D121" s="82"/>
      <c r="E121" s="82"/>
      <c r="F121" s="82"/>
      <c r="G121" s="82"/>
      <c r="H121" s="82"/>
      <c r="I121" s="82"/>
      <c r="J121" s="82"/>
      <c r="K121" s="82"/>
      <c r="L121" s="82"/>
      <c r="M121" s="82"/>
      <c r="N121" s="82"/>
      <c r="O121" s="83"/>
      <c r="P121" s="83"/>
      <c r="Q121" s="83"/>
      <c r="R121" s="51"/>
      <c r="S121" s="51"/>
      <c r="AD121" s="25"/>
      <c r="AE121" s="25"/>
      <c r="AF121" s="25"/>
      <c r="AG121" s="25"/>
      <c r="AH121" s="25"/>
    </row>
    <row r="122" spans="1:37" ht="12.75" customHeight="1">
      <c r="A122" s="82"/>
      <c r="B122" s="82"/>
      <c r="C122" s="82"/>
      <c r="D122" s="82"/>
      <c r="E122" s="82"/>
      <c r="F122" s="82"/>
      <c r="G122" s="82"/>
      <c r="H122" s="82"/>
      <c r="I122" s="82"/>
      <c r="J122" s="82"/>
      <c r="K122" s="82"/>
      <c r="L122" s="82"/>
      <c r="M122" s="82"/>
      <c r="N122" s="82"/>
      <c r="O122" s="83"/>
      <c r="P122" s="83"/>
      <c r="Q122" s="83"/>
      <c r="R122" s="51"/>
      <c r="S122" s="51"/>
      <c r="AD122" s="25"/>
      <c r="AE122" s="25"/>
      <c r="AF122" s="25"/>
      <c r="AG122" s="25"/>
      <c r="AH122" s="25"/>
    </row>
    <row r="123" spans="1:37" ht="12.75" customHeight="1">
      <c r="A123" s="82"/>
      <c r="B123" s="82"/>
      <c r="C123" s="82"/>
      <c r="D123" s="82"/>
      <c r="E123" s="82"/>
      <c r="F123" s="82"/>
      <c r="G123" s="82"/>
      <c r="H123" s="82"/>
      <c r="I123" s="82"/>
      <c r="J123" s="82"/>
      <c r="K123" s="82"/>
      <c r="L123" s="82"/>
      <c r="M123" s="82"/>
      <c r="N123" s="82"/>
      <c r="O123" s="83"/>
      <c r="P123" s="83"/>
      <c r="Q123" s="83"/>
      <c r="R123" s="51"/>
      <c r="S123" s="51"/>
      <c r="AD123" s="25"/>
      <c r="AE123" s="25"/>
      <c r="AF123" s="25"/>
      <c r="AG123" s="25"/>
      <c r="AH123" s="25"/>
    </row>
    <row r="124" spans="1:37">
      <c r="A124" s="22" t="s">
        <v>330</v>
      </c>
      <c r="I124" s="52"/>
      <c r="AD124" s="25"/>
      <c r="AE124" s="25"/>
      <c r="AF124" s="25"/>
      <c r="AG124" s="25"/>
      <c r="AH124" s="25"/>
    </row>
    <row r="125" spans="1:37">
      <c r="I125" s="52"/>
      <c r="AD125" s="25"/>
      <c r="AE125" s="25"/>
      <c r="AF125" s="25"/>
      <c r="AG125" s="25"/>
      <c r="AH125" s="25"/>
    </row>
    <row r="126" spans="1:37" ht="12">
      <c r="A126" s="26" t="s">
        <v>440</v>
      </c>
      <c r="H126" s="52"/>
      <c r="I126" s="52"/>
      <c r="AD126" s="25"/>
      <c r="AE126" s="25"/>
      <c r="AF126" s="25"/>
      <c r="AG126" s="25"/>
      <c r="AH126" s="25"/>
    </row>
    <row r="127" spans="1:37" ht="12.6" thickBot="1">
      <c r="A127" s="26"/>
      <c r="H127" s="52"/>
      <c r="I127" s="52"/>
      <c r="AD127" s="25"/>
      <c r="AE127" s="25"/>
      <c r="AF127" s="25"/>
      <c r="AG127" s="25"/>
      <c r="AH127" s="25"/>
    </row>
    <row r="128" spans="1:37" ht="52.2" customHeight="1">
      <c r="A128" s="650" t="s">
        <v>441</v>
      </c>
      <c r="B128" s="650" t="s">
        <v>442</v>
      </c>
      <c r="C128" s="571" t="s">
        <v>443</v>
      </c>
      <c r="D128" s="669" t="s">
        <v>331</v>
      </c>
      <c r="E128" s="667"/>
      <c r="F128" s="667"/>
      <c r="G128" s="667"/>
      <c r="H128" s="714"/>
      <c r="I128" s="482" t="s">
        <v>255</v>
      </c>
      <c r="J128" s="482"/>
      <c r="K128" s="573" t="s">
        <v>332</v>
      </c>
      <c r="L128" s="571" t="s">
        <v>256</v>
      </c>
      <c r="M128" s="482" t="s">
        <v>257</v>
      </c>
      <c r="N128" s="482" t="s">
        <v>258</v>
      </c>
      <c r="O128" s="482" t="s">
        <v>333</v>
      </c>
      <c r="P128" s="482" t="s">
        <v>312</v>
      </c>
      <c r="Q128" s="482" t="s">
        <v>334</v>
      </c>
      <c r="R128" s="482" t="s">
        <v>335</v>
      </c>
      <c r="S128" s="659" t="s">
        <v>265</v>
      </c>
      <c r="T128" s="482" t="s">
        <v>281</v>
      </c>
      <c r="U128" s="573" t="s">
        <v>336</v>
      </c>
      <c r="V128" s="482" t="s">
        <v>71</v>
      </c>
      <c r="W128" s="482"/>
      <c r="X128" s="482"/>
      <c r="AJ128" s="5"/>
      <c r="AK128" s="5"/>
    </row>
    <row r="129" spans="1:37" ht="71.400000000000006" customHeight="1" thickBot="1">
      <c r="A129" s="650"/>
      <c r="B129" s="650"/>
      <c r="C129" s="571"/>
      <c r="D129" s="118" t="s">
        <v>269</v>
      </c>
      <c r="E129" s="119" t="s">
        <v>270</v>
      </c>
      <c r="F129" s="119" t="s">
        <v>293</v>
      </c>
      <c r="G129" s="119" t="s">
        <v>273</v>
      </c>
      <c r="H129" s="132" t="s">
        <v>274</v>
      </c>
      <c r="I129" s="482"/>
      <c r="J129" s="482"/>
      <c r="K129" s="573"/>
      <c r="L129" s="571"/>
      <c r="M129" s="482"/>
      <c r="N129" s="482"/>
      <c r="O129" s="482"/>
      <c r="P129" s="482"/>
      <c r="Q129" s="482"/>
      <c r="R129" s="482"/>
      <c r="S129" s="659"/>
      <c r="T129" s="482"/>
      <c r="U129" s="573"/>
      <c r="V129" s="482"/>
      <c r="W129" s="482"/>
      <c r="X129" s="482"/>
      <c r="AJ129" s="5"/>
      <c r="AK129" s="5"/>
    </row>
    <row r="130" spans="1:37" ht="12" customHeight="1">
      <c r="A130" s="150" t="s">
        <v>1</v>
      </c>
      <c r="B130" s="697" t="s">
        <v>2</v>
      </c>
      <c r="C130" s="698"/>
      <c r="D130" s="702" t="s">
        <v>444</v>
      </c>
      <c r="E130" s="703"/>
      <c r="F130" s="703"/>
      <c r="G130" s="703"/>
      <c r="H130" s="703"/>
      <c r="I130" s="700" t="s">
        <v>4</v>
      </c>
      <c r="J130" s="701"/>
      <c r="K130" s="157"/>
      <c r="L130" s="726" t="s">
        <v>288</v>
      </c>
      <c r="M130" s="727"/>
      <c r="N130" s="727"/>
      <c r="O130" s="727"/>
      <c r="P130" s="727"/>
      <c r="Q130" s="727"/>
      <c r="R130" s="727"/>
      <c r="S130" s="727"/>
      <c r="T130" s="727"/>
      <c r="U130" s="728"/>
      <c r="V130" s="699" t="s">
        <v>448</v>
      </c>
      <c r="W130" s="699"/>
      <c r="X130" s="699"/>
      <c r="AJ130" s="5"/>
      <c r="AK130" s="5"/>
    </row>
    <row r="131" spans="1:37" ht="12">
      <c r="A131" s="53"/>
      <c r="B131" s="53"/>
      <c r="C131" s="53"/>
      <c r="D131" s="53"/>
      <c r="E131" s="53"/>
      <c r="F131" s="53"/>
      <c r="G131" s="53"/>
      <c r="H131" s="53"/>
      <c r="I131" s="25"/>
      <c r="J131" s="25"/>
      <c r="K131" s="84"/>
      <c r="L131" s="84"/>
      <c r="M131" s="30"/>
      <c r="N131" s="85"/>
      <c r="O131" s="85"/>
      <c r="P131" s="78"/>
      <c r="Q131" s="63"/>
      <c r="R131" s="63"/>
      <c r="S131" s="32"/>
      <c r="T131" s="86"/>
      <c r="U131" s="64"/>
      <c r="V131" s="614"/>
      <c r="W131" s="614"/>
      <c r="X131" s="614"/>
      <c r="AJ131" s="5"/>
      <c r="AK131" s="5"/>
    </row>
    <row r="132" spans="1:37" ht="12">
      <c r="A132" s="53"/>
      <c r="B132" s="53"/>
      <c r="C132" s="53"/>
      <c r="D132" s="53"/>
      <c r="E132" s="53"/>
      <c r="F132" s="53"/>
      <c r="G132" s="53"/>
      <c r="H132" s="53"/>
      <c r="I132" s="711"/>
      <c r="J132" s="712"/>
      <c r="K132" s="84"/>
      <c r="L132" s="84"/>
      <c r="M132" s="30"/>
      <c r="N132" s="85"/>
      <c r="O132" s="85"/>
      <c r="P132" s="78"/>
      <c r="Q132" s="63"/>
      <c r="R132" s="63"/>
      <c r="S132" s="32"/>
      <c r="T132" s="86"/>
      <c r="U132" s="64"/>
      <c r="V132" s="614"/>
      <c r="W132" s="614"/>
      <c r="X132" s="614"/>
      <c r="AJ132" s="5"/>
      <c r="AK132" s="5"/>
    </row>
    <row r="133" spans="1:37" ht="12">
      <c r="A133" s="53"/>
      <c r="B133" s="53"/>
      <c r="C133" s="53"/>
      <c r="D133" s="53"/>
      <c r="E133" s="53"/>
      <c r="F133" s="53"/>
      <c r="G133" s="53"/>
      <c r="H133" s="53"/>
      <c r="I133" s="711"/>
      <c r="J133" s="712"/>
      <c r="K133" s="84"/>
      <c r="L133" s="84"/>
      <c r="M133" s="84"/>
      <c r="N133" s="87"/>
      <c r="O133" s="87"/>
      <c r="P133" s="78"/>
      <c r="Q133" s="63"/>
      <c r="R133" s="63"/>
      <c r="S133" s="32"/>
      <c r="T133" s="86"/>
      <c r="U133" s="64"/>
      <c r="V133" s="614"/>
      <c r="W133" s="614"/>
      <c r="X133" s="614"/>
      <c r="AJ133" s="5"/>
    </row>
    <row r="134" spans="1:37" ht="12">
      <c r="A134" s="88"/>
      <c r="B134" s="88"/>
      <c r="C134" s="88"/>
      <c r="D134" s="88"/>
      <c r="E134" s="88"/>
      <c r="F134" s="88"/>
      <c r="G134" s="53"/>
      <c r="H134" s="88"/>
      <c r="I134" s="729"/>
      <c r="J134" s="730"/>
      <c r="K134" s="84"/>
      <c r="L134" s="89"/>
      <c r="M134" s="89"/>
      <c r="N134" s="90"/>
      <c r="O134" s="90"/>
      <c r="P134" s="91"/>
      <c r="Q134" s="63"/>
      <c r="R134" s="63"/>
      <c r="S134" s="32"/>
      <c r="T134" s="86"/>
      <c r="U134" s="64"/>
      <c r="V134" s="614"/>
      <c r="W134" s="614"/>
      <c r="X134" s="614"/>
      <c r="AJ134" s="5"/>
    </row>
    <row r="135" spans="1:37" ht="12">
      <c r="A135" s="718" t="s">
        <v>275</v>
      </c>
      <c r="B135" s="718"/>
      <c r="C135" s="718"/>
      <c r="D135" s="718"/>
      <c r="E135" s="718"/>
      <c r="F135" s="718"/>
      <c r="G135" s="718"/>
      <c r="H135" s="718"/>
      <c r="I135" s="718"/>
      <c r="J135" s="718"/>
      <c r="K135" s="718"/>
      <c r="L135" s="718"/>
      <c r="M135" s="718"/>
      <c r="N135" s="718"/>
      <c r="O135" s="718"/>
      <c r="P135" s="718"/>
      <c r="Q135" s="92">
        <f>SUM(Q130:Q134)</f>
        <v>0</v>
      </c>
      <c r="R135" s="93">
        <f>SUM(R130:R134)</f>
        <v>0</v>
      </c>
      <c r="U135" s="93">
        <f>SUM(U130:U134)</f>
        <v>0</v>
      </c>
      <c r="AG135" s="25"/>
      <c r="AH135" s="25"/>
      <c r="AJ135" s="5"/>
    </row>
    <row r="136" spans="1:37">
      <c r="A136" s="94"/>
      <c r="H136" s="52"/>
      <c r="I136" s="52"/>
      <c r="S136" s="25"/>
      <c r="T136" s="25"/>
      <c r="U136" s="25"/>
      <c r="V136" s="25"/>
      <c r="W136" s="25"/>
      <c r="X136" s="25"/>
      <c r="Y136" s="25"/>
      <c r="Z136" s="25"/>
      <c r="AA136" s="25"/>
      <c r="AB136" s="25"/>
      <c r="AC136" s="25"/>
      <c r="AD136" s="25"/>
      <c r="AE136" s="25"/>
      <c r="AF136" s="25"/>
      <c r="AG136" s="25"/>
      <c r="AH136" s="25"/>
    </row>
    <row r="137" spans="1:37" ht="12" customHeight="1">
      <c r="A137" s="574" t="s">
        <v>64</v>
      </c>
      <c r="B137" s="574"/>
      <c r="C137" s="574"/>
      <c r="D137" s="574"/>
      <c r="E137" s="574"/>
      <c r="F137" s="574"/>
      <c r="G137" s="574"/>
      <c r="H137" s="574"/>
      <c r="I137" s="574"/>
      <c r="J137" s="574"/>
      <c r="K137" s="574"/>
      <c r="L137" s="574"/>
      <c r="M137" s="574"/>
      <c r="N137" s="574"/>
      <c r="O137" s="574"/>
      <c r="S137" s="25"/>
      <c r="T137" s="25"/>
      <c r="U137" s="25"/>
      <c r="V137" s="25"/>
      <c r="W137" s="25"/>
      <c r="X137" s="25"/>
      <c r="Y137" s="25"/>
      <c r="Z137" s="25"/>
      <c r="AA137" s="25"/>
      <c r="AB137" s="25"/>
      <c r="AC137" s="25"/>
      <c r="AD137" s="25"/>
      <c r="AE137" s="25"/>
      <c r="AF137" s="25"/>
      <c r="AG137" s="25"/>
      <c r="AH137" s="25"/>
    </row>
    <row r="138" spans="1:37" ht="31.2" customHeight="1">
      <c r="A138" s="675" t="s">
        <v>337</v>
      </c>
      <c r="B138" s="675"/>
      <c r="C138" s="675"/>
      <c r="D138" s="675"/>
      <c r="E138" s="675"/>
      <c r="F138" s="675"/>
      <c r="G138" s="675"/>
      <c r="H138" s="675"/>
      <c r="I138" s="675"/>
      <c r="J138" s="675"/>
      <c r="K138" s="675"/>
      <c r="L138" s="675"/>
      <c r="M138" s="675"/>
      <c r="N138" s="675"/>
      <c r="O138" s="675"/>
      <c r="S138" s="25"/>
      <c r="T138" s="25"/>
      <c r="U138" s="25"/>
      <c r="V138" s="25"/>
      <c r="W138" s="25"/>
      <c r="X138" s="25"/>
      <c r="Y138" s="25"/>
      <c r="Z138" s="25"/>
      <c r="AA138" s="25"/>
      <c r="AB138" s="25"/>
      <c r="AC138" s="25"/>
      <c r="AD138" s="25"/>
      <c r="AE138" s="25"/>
      <c r="AF138" s="25"/>
      <c r="AG138" s="25"/>
      <c r="AH138" s="25"/>
    </row>
    <row r="139" spans="1:37" ht="11.25" customHeight="1">
      <c r="A139" s="576" t="s">
        <v>338</v>
      </c>
      <c r="B139" s="576"/>
      <c r="C139" s="576"/>
      <c r="D139" s="576"/>
      <c r="E139" s="576"/>
      <c r="F139" s="576"/>
      <c r="G139" s="576"/>
      <c r="H139" s="576"/>
      <c r="I139" s="576"/>
      <c r="J139" s="576"/>
      <c r="K139" s="576"/>
      <c r="L139" s="576"/>
      <c r="M139" s="576"/>
      <c r="N139" s="576"/>
      <c r="O139" s="576"/>
      <c r="S139" s="25"/>
      <c r="T139" s="25"/>
      <c r="U139" s="25"/>
      <c r="V139" s="25"/>
      <c r="W139" s="25"/>
      <c r="X139" s="25"/>
      <c r="Y139" s="25"/>
      <c r="Z139" s="25"/>
      <c r="AA139" s="25"/>
      <c r="AB139" s="25"/>
      <c r="AC139" s="25"/>
      <c r="AD139" s="25"/>
      <c r="AE139" s="25"/>
      <c r="AF139" s="25"/>
      <c r="AG139" s="25"/>
      <c r="AH139" s="25"/>
    </row>
    <row r="140" spans="1:37" ht="30" customHeight="1">
      <c r="A140" s="576" t="s">
        <v>445</v>
      </c>
      <c r="B140" s="576"/>
      <c r="C140" s="576"/>
      <c r="D140" s="576"/>
      <c r="E140" s="576"/>
      <c r="F140" s="576"/>
      <c r="G140" s="576"/>
      <c r="H140" s="576"/>
      <c r="I140" s="576"/>
      <c r="J140" s="576"/>
      <c r="K140" s="576"/>
      <c r="L140" s="576"/>
      <c r="M140" s="576"/>
      <c r="N140" s="576"/>
      <c r="O140" s="576"/>
      <c r="S140" s="25"/>
      <c r="T140" s="25"/>
      <c r="U140" s="25"/>
      <c r="V140" s="25"/>
      <c r="W140" s="25"/>
      <c r="X140" s="25"/>
      <c r="Y140" s="25"/>
      <c r="Z140" s="25"/>
      <c r="AA140" s="25"/>
      <c r="AB140" s="25"/>
      <c r="AC140" s="25"/>
      <c r="AD140" s="25"/>
      <c r="AE140" s="25"/>
      <c r="AF140" s="25"/>
      <c r="AG140" s="25"/>
      <c r="AH140" s="25"/>
    </row>
    <row r="141" spans="1:37" ht="24.6" customHeight="1">
      <c r="A141" s="576" t="s">
        <v>446</v>
      </c>
      <c r="B141" s="576"/>
      <c r="C141" s="576"/>
      <c r="D141" s="576"/>
      <c r="E141" s="576"/>
      <c r="F141" s="576"/>
      <c r="G141" s="576"/>
      <c r="H141" s="576"/>
      <c r="I141" s="576"/>
      <c r="J141" s="576"/>
      <c r="K141" s="576"/>
      <c r="L141" s="576"/>
      <c r="M141" s="576"/>
      <c r="N141" s="576"/>
      <c r="O141" s="576"/>
      <c r="P141" s="25"/>
      <c r="Q141" s="25"/>
      <c r="R141" s="25"/>
      <c r="S141" s="25"/>
      <c r="T141" s="25"/>
      <c r="U141" s="25"/>
      <c r="V141" s="25"/>
      <c r="W141" s="25"/>
      <c r="X141" s="25"/>
      <c r="Y141" s="25"/>
      <c r="Z141" s="25"/>
      <c r="AA141" s="25"/>
      <c r="AB141" s="25"/>
      <c r="AC141" s="25"/>
      <c r="AD141" s="25"/>
      <c r="AE141" s="25"/>
      <c r="AF141" s="25"/>
      <c r="AG141" s="25"/>
      <c r="AH141" s="25"/>
    </row>
    <row r="142" spans="1:37" ht="19.95" customHeight="1">
      <c r="A142" s="576" t="s">
        <v>447</v>
      </c>
      <c r="B142" s="576"/>
      <c r="C142" s="576"/>
      <c r="D142" s="576"/>
      <c r="E142" s="576"/>
      <c r="F142" s="576"/>
      <c r="G142" s="576"/>
      <c r="H142" s="576"/>
      <c r="I142" s="576"/>
      <c r="J142" s="576"/>
      <c r="K142" s="576"/>
      <c r="L142" s="576"/>
      <c r="M142" s="576"/>
      <c r="N142" s="576"/>
      <c r="O142" s="576"/>
      <c r="S142" s="25"/>
      <c r="T142" s="25"/>
      <c r="U142" s="25"/>
      <c r="V142" s="25"/>
      <c r="W142" s="25"/>
      <c r="X142" s="25"/>
      <c r="Y142" s="25"/>
      <c r="Z142" s="25"/>
      <c r="AA142" s="25"/>
      <c r="AB142" s="25"/>
      <c r="AC142" s="25"/>
      <c r="AD142" s="25"/>
      <c r="AE142" s="25"/>
      <c r="AF142" s="25"/>
      <c r="AG142" s="25"/>
      <c r="AH142" s="25"/>
    </row>
    <row r="143" spans="1:37" ht="18" customHeight="1">
      <c r="A143" s="576" t="s">
        <v>340</v>
      </c>
      <c r="B143" s="576"/>
      <c r="C143" s="576"/>
      <c r="D143" s="576"/>
      <c r="E143" s="576"/>
      <c r="F143" s="576"/>
      <c r="G143" s="576"/>
      <c r="H143" s="576"/>
      <c r="I143" s="576"/>
      <c r="J143" s="576"/>
      <c r="K143" s="576"/>
      <c r="L143" s="576"/>
      <c r="M143" s="576"/>
      <c r="N143" s="576"/>
      <c r="O143" s="576"/>
      <c r="S143" s="25"/>
      <c r="T143" s="25"/>
      <c r="U143" s="25"/>
      <c r="V143" s="25"/>
      <c r="W143" s="25"/>
      <c r="X143" s="25"/>
      <c r="Y143" s="25"/>
      <c r="Z143" s="25"/>
      <c r="AA143" s="25"/>
      <c r="AB143" s="25"/>
      <c r="AC143" s="25"/>
      <c r="AD143" s="25"/>
      <c r="AE143" s="25"/>
      <c r="AF143" s="25"/>
      <c r="AG143" s="25"/>
      <c r="AH143" s="25"/>
    </row>
    <row r="144" spans="1:37" ht="24" customHeight="1">
      <c r="A144" s="691" t="s">
        <v>341</v>
      </c>
      <c r="B144" s="691"/>
      <c r="C144" s="691"/>
      <c r="D144" s="691"/>
      <c r="E144" s="691"/>
      <c r="F144" s="691"/>
      <c r="G144" s="691"/>
      <c r="H144" s="691"/>
      <c r="I144" s="691"/>
      <c r="J144" s="691"/>
      <c r="K144" s="691"/>
      <c r="L144" s="691"/>
      <c r="M144" s="691"/>
      <c r="N144" s="691"/>
      <c r="O144" s="691"/>
      <c r="S144" s="25"/>
      <c r="T144" s="25"/>
      <c r="U144" s="25"/>
      <c r="V144" s="25"/>
      <c r="W144" s="25"/>
      <c r="X144" s="25"/>
      <c r="Y144" s="25"/>
      <c r="Z144" s="25"/>
      <c r="AA144" s="25"/>
      <c r="AB144" s="25"/>
      <c r="AC144" s="25"/>
      <c r="AD144" s="25"/>
      <c r="AE144" s="25"/>
      <c r="AF144" s="25"/>
      <c r="AG144" s="25"/>
      <c r="AH144" s="25"/>
    </row>
    <row r="145" spans="1:34" ht="13.2" customHeight="1">
      <c r="A145" s="493" t="s">
        <v>204</v>
      </c>
      <c r="B145" s="494"/>
      <c r="C145" s="494"/>
      <c r="D145" s="494"/>
      <c r="E145" s="494"/>
      <c r="F145" s="494"/>
      <c r="G145" s="494"/>
      <c r="H145" s="494"/>
      <c r="I145" s="494"/>
      <c r="J145" s="494"/>
      <c r="K145" s="494"/>
      <c r="L145" s="494"/>
      <c r="M145" s="494"/>
      <c r="N145" s="494"/>
      <c r="O145" s="495"/>
      <c r="P145" s="25"/>
      <c r="Q145" s="25"/>
      <c r="R145" s="25"/>
      <c r="S145" s="25"/>
      <c r="T145" s="25"/>
      <c r="U145" s="25"/>
      <c r="V145" s="25"/>
      <c r="W145" s="25"/>
      <c r="X145" s="25"/>
      <c r="Y145" s="25"/>
      <c r="Z145" s="25"/>
      <c r="AA145" s="25"/>
      <c r="AB145" s="25"/>
      <c r="AC145" s="25"/>
      <c r="AD145" s="25"/>
      <c r="AE145" s="25"/>
      <c r="AF145" s="25"/>
      <c r="AG145" s="25"/>
      <c r="AH145" s="25"/>
    </row>
    <row r="146" spans="1:34">
      <c r="A146" s="496"/>
      <c r="B146" s="497"/>
      <c r="C146" s="497"/>
      <c r="D146" s="497"/>
      <c r="E146" s="497"/>
      <c r="F146" s="497"/>
      <c r="G146" s="497"/>
      <c r="H146" s="497"/>
      <c r="I146" s="497"/>
      <c r="J146" s="497"/>
      <c r="K146" s="497"/>
      <c r="L146" s="497"/>
      <c r="M146" s="497"/>
      <c r="N146" s="497"/>
      <c r="O146" s="498"/>
    </row>
    <row r="147" spans="1:34">
      <c r="A147" s="496"/>
      <c r="B147" s="497"/>
      <c r="C147" s="497"/>
      <c r="D147" s="497"/>
      <c r="E147" s="497"/>
      <c r="F147" s="497"/>
      <c r="G147" s="497"/>
      <c r="H147" s="497"/>
      <c r="I147" s="497"/>
      <c r="J147" s="497"/>
      <c r="K147" s="497"/>
      <c r="L147" s="497"/>
      <c r="M147" s="497"/>
      <c r="N147" s="497"/>
      <c r="O147" s="498"/>
    </row>
    <row r="148" spans="1:34">
      <c r="A148" s="499"/>
      <c r="B148" s="500"/>
      <c r="C148" s="500"/>
      <c r="D148" s="500"/>
      <c r="E148" s="500"/>
      <c r="F148" s="500"/>
      <c r="G148" s="500"/>
      <c r="H148" s="500"/>
      <c r="I148" s="500"/>
      <c r="J148" s="500"/>
      <c r="K148" s="500"/>
      <c r="L148" s="500"/>
      <c r="M148" s="500"/>
      <c r="N148" s="500"/>
      <c r="O148" s="501"/>
    </row>
  </sheetData>
  <mergeCells count="233">
    <mergeCell ref="K18:L18"/>
    <mergeCell ref="AA18:AB18"/>
    <mergeCell ref="AA19:AB19"/>
    <mergeCell ref="AA20:AB20"/>
    <mergeCell ref="B17:C17"/>
    <mergeCell ref="E17:I17"/>
    <mergeCell ref="B39:C39"/>
    <mergeCell ref="E39:H39"/>
    <mergeCell ref="M17:Z17"/>
    <mergeCell ref="B60:C60"/>
    <mergeCell ref="E60:H60"/>
    <mergeCell ref="I60:M60"/>
    <mergeCell ref="P60:AJ60"/>
    <mergeCell ref="X37:X38"/>
    <mergeCell ref="Q58:Q59"/>
    <mergeCell ref="T58:T59"/>
    <mergeCell ref="U58:U59"/>
    <mergeCell ref="V58:V59"/>
    <mergeCell ref="W58:W59"/>
    <mergeCell ref="K19:L19"/>
    <mergeCell ref="K20:L20"/>
    <mergeCell ref="K21:L21"/>
    <mergeCell ref="K22:L22"/>
    <mergeCell ref="B37:B38"/>
    <mergeCell ref="C37:C38"/>
    <mergeCell ref="D37:D38"/>
    <mergeCell ref="A49:O49"/>
    <mergeCell ref="A50:O50"/>
    <mergeCell ref="A51:O51"/>
    <mergeCell ref="A52:O52"/>
    <mergeCell ref="A53:O53"/>
    <mergeCell ref="J37:K38"/>
    <mergeCell ref="E37:I37"/>
    <mergeCell ref="L37:L38"/>
    <mergeCell ref="J39:K39"/>
    <mergeCell ref="A24:O24"/>
    <mergeCell ref="A25:O25"/>
    <mergeCell ref="A26:O26"/>
    <mergeCell ref="A27:O27"/>
    <mergeCell ref="A28:O28"/>
    <mergeCell ref="A29:O29"/>
    <mergeCell ref="A30:O30"/>
    <mergeCell ref="A31:O31"/>
    <mergeCell ref="A46:O46"/>
    <mergeCell ref="B130:C130"/>
    <mergeCell ref="A142:O142"/>
    <mergeCell ref="L130:U130"/>
    <mergeCell ref="A110:O110"/>
    <mergeCell ref="A111:O111"/>
    <mergeCell ref="A112:O112"/>
    <mergeCell ref="A113:O113"/>
    <mergeCell ref="A114:O114"/>
    <mergeCell ref="A115:O115"/>
    <mergeCell ref="A116:O116"/>
    <mergeCell ref="A117:O117"/>
    <mergeCell ref="A118:O118"/>
    <mergeCell ref="D130:H130"/>
    <mergeCell ref="I134:J134"/>
    <mergeCell ref="G101:G102"/>
    <mergeCell ref="H101:H102"/>
    <mergeCell ref="L103:Q103"/>
    <mergeCell ref="A90:O90"/>
    <mergeCell ref="A91:O91"/>
    <mergeCell ref="A92:O92"/>
    <mergeCell ref="A93:O93"/>
    <mergeCell ref="A94:O94"/>
    <mergeCell ref="A95:O95"/>
    <mergeCell ref="L101:L102"/>
    <mergeCell ref="M101:M102"/>
    <mergeCell ref="N101:N102"/>
    <mergeCell ref="O101:O102"/>
    <mergeCell ref="P101:P102"/>
    <mergeCell ref="Q101:Q102"/>
    <mergeCell ref="A101:A102"/>
    <mergeCell ref="B101:B102"/>
    <mergeCell ref="C101:C102"/>
    <mergeCell ref="I101:J102"/>
    <mergeCell ref="K101:K102"/>
    <mergeCell ref="A143:O143"/>
    <mergeCell ref="A144:O144"/>
    <mergeCell ref="A145:O148"/>
    <mergeCell ref="A135:P135"/>
    <mergeCell ref="A137:O137"/>
    <mergeCell ref="A138:O138"/>
    <mergeCell ref="A139:O139"/>
    <mergeCell ref="A140:O140"/>
    <mergeCell ref="A141:O141"/>
    <mergeCell ref="D83:G83"/>
    <mergeCell ref="K83:AF83"/>
    <mergeCell ref="B103:C103"/>
    <mergeCell ref="D103:F103"/>
    <mergeCell ref="I132:J132"/>
    <mergeCell ref="V132:X132"/>
    <mergeCell ref="I133:J133"/>
    <mergeCell ref="V133:X133"/>
    <mergeCell ref="A108:N108"/>
    <mergeCell ref="A128:A129"/>
    <mergeCell ref="B128:B129"/>
    <mergeCell ref="C128:C129"/>
    <mergeCell ref="D128:H128"/>
    <mergeCell ref="R105:S105"/>
    <mergeCell ref="R106:S106"/>
    <mergeCell ref="R107:S107"/>
    <mergeCell ref="R101:S102"/>
    <mergeCell ref="R103:S103"/>
    <mergeCell ref="R104:S104"/>
    <mergeCell ref="D101:F101"/>
    <mergeCell ref="V134:X134"/>
    <mergeCell ref="U128:U129"/>
    <mergeCell ref="V128:X129"/>
    <mergeCell ref="V130:X130"/>
    <mergeCell ref="I130:J130"/>
    <mergeCell ref="V131:X131"/>
    <mergeCell ref="O128:O129"/>
    <mergeCell ref="P128:P129"/>
    <mergeCell ref="Q128:Q129"/>
    <mergeCell ref="R128:R129"/>
    <mergeCell ref="S128:S129"/>
    <mergeCell ref="T128:T129"/>
    <mergeCell ref="I128:J129"/>
    <mergeCell ref="K128:K129"/>
    <mergeCell ref="L128:L129"/>
    <mergeCell ref="M128:M129"/>
    <mergeCell ref="N128:N129"/>
    <mergeCell ref="AG83:AH83"/>
    <mergeCell ref="AG84:AH84"/>
    <mergeCell ref="AG85:AH85"/>
    <mergeCell ref="AG86:AH86"/>
    <mergeCell ref="AG87:AH87"/>
    <mergeCell ref="A88:T88"/>
    <mergeCell ref="A96:O96"/>
    <mergeCell ref="AE80:AE82"/>
    <mergeCell ref="AF80:AF82"/>
    <mergeCell ref="AG80:AH82"/>
    <mergeCell ref="D81:J81"/>
    <mergeCell ref="K81:L81"/>
    <mergeCell ref="M81:O81"/>
    <mergeCell ref="P81:P82"/>
    <mergeCell ref="Q81:Q82"/>
    <mergeCell ref="R81:R82"/>
    <mergeCell ref="S81:S82"/>
    <mergeCell ref="Y80:Y82"/>
    <mergeCell ref="Z80:Z82"/>
    <mergeCell ref="AA80:AA82"/>
    <mergeCell ref="AB80:AB82"/>
    <mergeCell ref="AC80:AC82"/>
    <mergeCell ref="AD80:AD82"/>
    <mergeCell ref="B83:C83"/>
    <mergeCell ref="A65:P65"/>
    <mergeCell ref="A80:A82"/>
    <mergeCell ref="B80:B82"/>
    <mergeCell ref="C80:C82"/>
    <mergeCell ref="D80:V80"/>
    <mergeCell ref="X80:X82"/>
    <mergeCell ref="T81:T82"/>
    <mergeCell ref="U81:U82"/>
    <mergeCell ref="V81:V82"/>
    <mergeCell ref="W81:W82"/>
    <mergeCell ref="A68:O68"/>
    <mergeCell ref="A69:O69"/>
    <mergeCell ref="A70:O70"/>
    <mergeCell ref="A71:O71"/>
    <mergeCell ref="A72:O72"/>
    <mergeCell ref="A73:O73"/>
    <mergeCell ref="A74:O74"/>
    <mergeCell ref="A75:O75"/>
    <mergeCell ref="AK62:AL62"/>
    <mergeCell ref="AK63:AL63"/>
    <mergeCell ref="N64:O64"/>
    <mergeCell ref="AK64:AL64"/>
    <mergeCell ref="AK58:AL59"/>
    <mergeCell ref="N60:O60"/>
    <mergeCell ref="AK60:AL60"/>
    <mergeCell ref="AK61:AL61"/>
    <mergeCell ref="AE58:AE59"/>
    <mergeCell ref="AF58:AF59"/>
    <mergeCell ref="AG58:AG59"/>
    <mergeCell ref="AH58:AH59"/>
    <mergeCell ref="AI58:AI59"/>
    <mergeCell ref="AJ58:AJ59"/>
    <mergeCell ref="Y58:Y59"/>
    <mergeCell ref="Z58:Z59"/>
    <mergeCell ref="AA58:AA59"/>
    <mergeCell ref="AB58:AB59"/>
    <mergeCell ref="AC58:AC59"/>
    <mergeCell ref="AD58:AD59"/>
    <mergeCell ref="P58:P59"/>
    <mergeCell ref="A58:A59"/>
    <mergeCell ref="B58:B59"/>
    <mergeCell ref="C58:C59"/>
    <mergeCell ref="D58:H58"/>
    <mergeCell ref="I58:M58"/>
    <mergeCell ref="N58:O59"/>
    <mergeCell ref="AB37:AB38"/>
    <mergeCell ref="Y37:Y38"/>
    <mergeCell ref="Z37:Z38"/>
    <mergeCell ref="AA37:AA38"/>
    <mergeCell ref="R37:R38"/>
    <mergeCell ref="S37:S38"/>
    <mergeCell ref="T37:T38"/>
    <mergeCell ref="U37:U38"/>
    <mergeCell ref="V37:V38"/>
    <mergeCell ref="W37:W38"/>
    <mergeCell ref="M37:M38"/>
    <mergeCell ref="N37:N38"/>
    <mergeCell ref="O37:O38"/>
    <mergeCell ref="P37:P38"/>
    <mergeCell ref="Q37:Q38"/>
    <mergeCell ref="A37:A38"/>
    <mergeCell ref="A47:O47"/>
    <mergeCell ref="A48:O48"/>
    <mergeCell ref="K17:L17"/>
    <mergeCell ref="S15:S16"/>
    <mergeCell ref="T15:T16"/>
    <mergeCell ref="U15:U16"/>
    <mergeCell ref="V15:V16"/>
    <mergeCell ref="W15:W16"/>
    <mergeCell ref="X15:X16"/>
    <mergeCell ref="M15:M16"/>
    <mergeCell ref="N15:N16"/>
    <mergeCell ref="O15:O16"/>
    <mergeCell ref="P15:P16"/>
    <mergeCell ref="Q15:Q16"/>
    <mergeCell ref="R15:R16"/>
    <mergeCell ref="A15:A16"/>
    <mergeCell ref="B15:B16"/>
    <mergeCell ref="C15:C16"/>
    <mergeCell ref="D15:D16"/>
    <mergeCell ref="E15:J15"/>
    <mergeCell ref="K15:L16"/>
    <mergeCell ref="Y15:Y16"/>
    <mergeCell ref="Z15:Z16"/>
    <mergeCell ref="AA15:AB16"/>
  </mergeCells>
  <hyperlinks>
    <hyperlink ref="J1" location="INDICE!A1" display="Índice" xr:uid="{18158C45-C765-4BB7-B29F-758D6F6EFA9D}"/>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89A72FE-9B38-42EC-94F3-5B8981B0F0BB}">
          <x14:formula1>
            <xm:f>#REF!</xm:f>
          </x14:formula1>
          <xm:sqref>WCU983116:WCU983120 JE17:JE21 TA17:TA21 ACW17:ACW21 AMS17:AMS21 AWO17:AWO21 BGK17:BGK21 BQG17:BQG21 CAC17:CAC21 CJY17:CJY21 CTU17:CTU21 DDQ17:DDQ21 DNM17:DNM21 DXI17:DXI21 EHE17:EHE21 ERA17:ERA21 FAW17:FAW21 FKS17:FKS21 FUO17:FUO21 GEK17:GEK21 GOG17:GOG21 GYC17:GYC21 HHY17:HHY21 HRU17:HRU21 IBQ17:IBQ21 ILM17:ILM21 IVI17:IVI21 JFE17:JFE21 JPA17:JPA21 JYW17:JYW21 KIS17:KIS21 KSO17:KSO21 LCK17:LCK21 LMG17:LMG21 LWC17:LWC21 MFY17:MFY21 MPU17:MPU21 MZQ17:MZQ21 NJM17:NJM21 NTI17:NTI21 ODE17:ODE21 ONA17:ONA21 OWW17:OWW21 PGS17:PGS21 PQO17:PQO21 QAK17:QAK21 QKG17:QKG21 QUC17:QUC21 RDY17:RDY21 RNU17:RNU21 RXQ17:RXQ21 SHM17:SHM21 SRI17:SRI21 TBE17:TBE21 TLA17:TLA21 TUW17:TUW21 UES17:UES21 UOO17:UOO21 UYK17:UYK21 VIG17:VIG21 VSC17:VSC21 WBY17:WBY21 WLU17:WLU21 WVQ17:WVQ21 I65587:I65591 JE65587:JE65591 TA65587:TA65591 ACW65587:ACW65591 AMS65587:AMS65591 AWO65587:AWO65591 BGK65587:BGK65591 BQG65587:BQG65591 CAC65587:CAC65591 CJY65587:CJY65591 CTU65587:CTU65591 DDQ65587:DDQ65591 DNM65587:DNM65591 DXI65587:DXI65591 EHE65587:EHE65591 ERA65587:ERA65591 FAW65587:FAW65591 FKS65587:FKS65591 FUO65587:FUO65591 GEK65587:GEK65591 GOG65587:GOG65591 GYC65587:GYC65591 HHY65587:HHY65591 HRU65587:HRU65591 IBQ65587:IBQ65591 ILM65587:ILM65591 IVI65587:IVI65591 JFE65587:JFE65591 JPA65587:JPA65591 JYW65587:JYW65591 KIS65587:KIS65591 KSO65587:KSO65591 LCK65587:LCK65591 LMG65587:LMG65591 LWC65587:LWC65591 MFY65587:MFY65591 MPU65587:MPU65591 MZQ65587:MZQ65591 NJM65587:NJM65591 NTI65587:NTI65591 ODE65587:ODE65591 ONA65587:ONA65591 OWW65587:OWW65591 PGS65587:PGS65591 PQO65587:PQO65591 QAK65587:QAK65591 QKG65587:QKG65591 QUC65587:QUC65591 RDY65587:RDY65591 RNU65587:RNU65591 RXQ65587:RXQ65591 SHM65587:SHM65591 SRI65587:SRI65591 TBE65587:TBE65591 TLA65587:TLA65591 TUW65587:TUW65591 UES65587:UES65591 UOO65587:UOO65591 UYK65587:UYK65591 VIG65587:VIG65591 VSC65587:VSC65591 WBY65587:WBY65591 WLU65587:WLU65591 WVQ65587:WVQ65591 I131123:I131127 JE131123:JE131127 TA131123:TA131127 ACW131123:ACW131127 AMS131123:AMS131127 AWO131123:AWO131127 BGK131123:BGK131127 BQG131123:BQG131127 CAC131123:CAC131127 CJY131123:CJY131127 CTU131123:CTU131127 DDQ131123:DDQ131127 DNM131123:DNM131127 DXI131123:DXI131127 EHE131123:EHE131127 ERA131123:ERA131127 FAW131123:FAW131127 FKS131123:FKS131127 FUO131123:FUO131127 GEK131123:GEK131127 GOG131123:GOG131127 GYC131123:GYC131127 HHY131123:HHY131127 HRU131123:HRU131127 IBQ131123:IBQ131127 ILM131123:ILM131127 IVI131123:IVI131127 JFE131123:JFE131127 JPA131123:JPA131127 JYW131123:JYW131127 KIS131123:KIS131127 KSO131123:KSO131127 LCK131123:LCK131127 LMG131123:LMG131127 LWC131123:LWC131127 MFY131123:MFY131127 MPU131123:MPU131127 MZQ131123:MZQ131127 NJM131123:NJM131127 NTI131123:NTI131127 ODE131123:ODE131127 ONA131123:ONA131127 OWW131123:OWW131127 PGS131123:PGS131127 PQO131123:PQO131127 QAK131123:QAK131127 QKG131123:QKG131127 QUC131123:QUC131127 RDY131123:RDY131127 RNU131123:RNU131127 RXQ131123:RXQ131127 SHM131123:SHM131127 SRI131123:SRI131127 TBE131123:TBE131127 TLA131123:TLA131127 TUW131123:TUW131127 UES131123:UES131127 UOO131123:UOO131127 UYK131123:UYK131127 VIG131123:VIG131127 VSC131123:VSC131127 WBY131123:WBY131127 WLU131123:WLU131127 WVQ131123:WVQ131127 I196659:I196663 JE196659:JE196663 TA196659:TA196663 ACW196659:ACW196663 AMS196659:AMS196663 AWO196659:AWO196663 BGK196659:BGK196663 BQG196659:BQG196663 CAC196659:CAC196663 CJY196659:CJY196663 CTU196659:CTU196663 DDQ196659:DDQ196663 DNM196659:DNM196663 DXI196659:DXI196663 EHE196659:EHE196663 ERA196659:ERA196663 FAW196659:FAW196663 FKS196659:FKS196663 FUO196659:FUO196663 GEK196659:GEK196663 GOG196659:GOG196663 GYC196659:GYC196663 HHY196659:HHY196663 HRU196659:HRU196663 IBQ196659:IBQ196663 ILM196659:ILM196663 IVI196659:IVI196663 JFE196659:JFE196663 JPA196659:JPA196663 JYW196659:JYW196663 KIS196659:KIS196663 KSO196659:KSO196663 LCK196659:LCK196663 LMG196659:LMG196663 LWC196659:LWC196663 MFY196659:MFY196663 MPU196659:MPU196663 MZQ196659:MZQ196663 NJM196659:NJM196663 NTI196659:NTI196663 ODE196659:ODE196663 ONA196659:ONA196663 OWW196659:OWW196663 PGS196659:PGS196663 PQO196659:PQO196663 QAK196659:QAK196663 QKG196659:QKG196663 QUC196659:QUC196663 RDY196659:RDY196663 RNU196659:RNU196663 RXQ196659:RXQ196663 SHM196659:SHM196663 SRI196659:SRI196663 TBE196659:TBE196663 TLA196659:TLA196663 TUW196659:TUW196663 UES196659:UES196663 UOO196659:UOO196663 UYK196659:UYK196663 VIG196659:VIG196663 VSC196659:VSC196663 WBY196659:WBY196663 WLU196659:WLU196663 WVQ196659:WVQ196663 I262195:I262199 JE262195:JE262199 TA262195:TA262199 ACW262195:ACW262199 AMS262195:AMS262199 AWO262195:AWO262199 BGK262195:BGK262199 BQG262195:BQG262199 CAC262195:CAC262199 CJY262195:CJY262199 CTU262195:CTU262199 DDQ262195:DDQ262199 DNM262195:DNM262199 DXI262195:DXI262199 EHE262195:EHE262199 ERA262195:ERA262199 FAW262195:FAW262199 FKS262195:FKS262199 FUO262195:FUO262199 GEK262195:GEK262199 GOG262195:GOG262199 GYC262195:GYC262199 HHY262195:HHY262199 HRU262195:HRU262199 IBQ262195:IBQ262199 ILM262195:ILM262199 IVI262195:IVI262199 JFE262195:JFE262199 JPA262195:JPA262199 JYW262195:JYW262199 KIS262195:KIS262199 KSO262195:KSO262199 LCK262195:LCK262199 LMG262195:LMG262199 LWC262195:LWC262199 MFY262195:MFY262199 MPU262195:MPU262199 MZQ262195:MZQ262199 NJM262195:NJM262199 NTI262195:NTI262199 ODE262195:ODE262199 ONA262195:ONA262199 OWW262195:OWW262199 PGS262195:PGS262199 PQO262195:PQO262199 QAK262195:QAK262199 QKG262195:QKG262199 QUC262195:QUC262199 RDY262195:RDY262199 RNU262195:RNU262199 RXQ262195:RXQ262199 SHM262195:SHM262199 SRI262195:SRI262199 TBE262195:TBE262199 TLA262195:TLA262199 TUW262195:TUW262199 UES262195:UES262199 UOO262195:UOO262199 UYK262195:UYK262199 VIG262195:VIG262199 VSC262195:VSC262199 WBY262195:WBY262199 WLU262195:WLU262199 WVQ262195:WVQ262199 I327731:I327735 JE327731:JE327735 TA327731:TA327735 ACW327731:ACW327735 AMS327731:AMS327735 AWO327731:AWO327735 BGK327731:BGK327735 BQG327731:BQG327735 CAC327731:CAC327735 CJY327731:CJY327735 CTU327731:CTU327735 DDQ327731:DDQ327735 DNM327731:DNM327735 DXI327731:DXI327735 EHE327731:EHE327735 ERA327731:ERA327735 FAW327731:FAW327735 FKS327731:FKS327735 FUO327731:FUO327735 GEK327731:GEK327735 GOG327731:GOG327735 GYC327731:GYC327735 HHY327731:HHY327735 HRU327731:HRU327735 IBQ327731:IBQ327735 ILM327731:ILM327735 IVI327731:IVI327735 JFE327731:JFE327735 JPA327731:JPA327735 JYW327731:JYW327735 KIS327731:KIS327735 KSO327731:KSO327735 LCK327731:LCK327735 LMG327731:LMG327735 LWC327731:LWC327735 MFY327731:MFY327735 MPU327731:MPU327735 MZQ327731:MZQ327735 NJM327731:NJM327735 NTI327731:NTI327735 ODE327731:ODE327735 ONA327731:ONA327735 OWW327731:OWW327735 PGS327731:PGS327735 PQO327731:PQO327735 QAK327731:QAK327735 QKG327731:QKG327735 QUC327731:QUC327735 RDY327731:RDY327735 RNU327731:RNU327735 RXQ327731:RXQ327735 SHM327731:SHM327735 SRI327731:SRI327735 TBE327731:TBE327735 TLA327731:TLA327735 TUW327731:TUW327735 UES327731:UES327735 UOO327731:UOO327735 UYK327731:UYK327735 VIG327731:VIG327735 VSC327731:VSC327735 WBY327731:WBY327735 WLU327731:WLU327735 WVQ327731:WVQ327735 I393267:I393271 JE393267:JE393271 TA393267:TA393271 ACW393267:ACW393271 AMS393267:AMS393271 AWO393267:AWO393271 BGK393267:BGK393271 BQG393267:BQG393271 CAC393267:CAC393271 CJY393267:CJY393271 CTU393267:CTU393271 DDQ393267:DDQ393271 DNM393267:DNM393271 DXI393267:DXI393271 EHE393267:EHE393271 ERA393267:ERA393271 FAW393267:FAW393271 FKS393267:FKS393271 FUO393267:FUO393271 GEK393267:GEK393271 GOG393267:GOG393271 GYC393267:GYC393271 HHY393267:HHY393271 HRU393267:HRU393271 IBQ393267:IBQ393271 ILM393267:ILM393271 IVI393267:IVI393271 JFE393267:JFE393271 JPA393267:JPA393271 JYW393267:JYW393271 KIS393267:KIS393271 KSO393267:KSO393271 LCK393267:LCK393271 LMG393267:LMG393271 LWC393267:LWC393271 MFY393267:MFY393271 MPU393267:MPU393271 MZQ393267:MZQ393271 NJM393267:NJM393271 NTI393267:NTI393271 ODE393267:ODE393271 ONA393267:ONA393271 OWW393267:OWW393271 PGS393267:PGS393271 PQO393267:PQO393271 QAK393267:QAK393271 QKG393267:QKG393271 QUC393267:QUC393271 RDY393267:RDY393271 RNU393267:RNU393271 RXQ393267:RXQ393271 SHM393267:SHM393271 SRI393267:SRI393271 TBE393267:TBE393271 TLA393267:TLA393271 TUW393267:TUW393271 UES393267:UES393271 UOO393267:UOO393271 UYK393267:UYK393271 VIG393267:VIG393271 VSC393267:VSC393271 WBY393267:WBY393271 WLU393267:WLU393271 WVQ393267:WVQ393271 I458803:I458807 JE458803:JE458807 TA458803:TA458807 ACW458803:ACW458807 AMS458803:AMS458807 AWO458803:AWO458807 BGK458803:BGK458807 BQG458803:BQG458807 CAC458803:CAC458807 CJY458803:CJY458807 CTU458803:CTU458807 DDQ458803:DDQ458807 DNM458803:DNM458807 DXI458803:DXI458807 EHE458803:EHE458807 ERA458803:ERA458807 FAW458803:FAW458807 FKS458803:FKS458807 FUO458803:FUO458807 GEK458803:GEK458807 GOG458803:GOG458807 GYC458803:GYC458807 HHY458803:HHY458807 HRU458803:HRU458807 IBQ458803:IBQ458807 ILM458803:ILM458807 IVI458803:IVI458807 JFE458803:JFE458807 JPA458803:JPA458807 JYW458803:JYW458807 KIS458803:KIS458807 KSO458803:KSO458807 LCK458803:LCK458807 LMG458803:LMG458807 LWC458803:LWC458807 MFY458803:MFY458807 MPU458803:MPU458807 MZQ458803:MZQ458807 NJM458803:NJM458807 NTI458803:NTI458807 ODE458803:ODE458807 ONA458803:ONA458807 OWW458803:OWW458807 PGS458803:PGS458807 PQO458803:PQO458807 QAK458803:QAK458807 QKG458803:QKG458807 QUC458803:QUC458807 RDY458803:RDY458807 RNU458803:RNU458807 RXQ458803:RXQ458807 SHM458803:SHM458807 SRI458803:SRI458807 TBE458803:TBE458807 TLA458803:TLA458807 TUW458803:TUW458807 UES458803:UES458807 UOO458803:UOO458807 UYK458803:UYK458807 VIG458803:VIG458807 VSC458803:VSC458807 WBY458803:WBY458807 WLU458803:WLU458807 WVQ458803:WVQ458807 I524339:I524343 JE524339:JE524343 TA524339:TA524343 ACW524339:ACW524343 AMS524339:AMS524343 AWO524339:AWO524343 BGK524339:BGK524343 BQG524339:BQG524343 CAC524339:CAC524343 CJY524339:CJY524343 CTU524339:CTU524343 DDQ524339:DDQ524343 DNM524339:DNM524343 DXI524339:DXI524343 EHE524339:EHE524343 ERA524339:ERA524343 FAW524339:FAW524343 FKS524339:FKS524343 FUO524339:FUO524343 GEK524339:GEK524343 GOG524339:GOG524343 GYC524339:GYC524343 HHY524339:HHY524343 HRU524339:HRU524343 IBQ524339:IBQ524343 ILM524339:ILM524343 IVI524339:IVI524343 JFE524339:JFE524343 JPA524339:JPA524343 JYW524339:JYW524343 KIS524339:KIS524343 KSO524339:KSO524343 LCK524339:LCK524343 LMG524339:LMG524343 LWC524339:LWC524343 MFY524339:MFY524343 MPU524339:MPU524343 MZQ524339:MZQ524343 NJM524339:NJM524343 NTI524339:NTI524343 ODE524339:ODE524343 ONA524339:ONA524343 OWW524339:OWW524343 PGS524339:PGS524343 PQO524339:PQO524343 QAK524339:QAK524343 QKG524339:QKG524343 QUC524339:QUC524343 RDY524339:RDY524343 RNU524339:RNU524343 RXQ524339:RXQ524343 SHM524339:SHM524343 SRI524339:SRI524343 TBE524339:TBE524343 TLA524339:TLA524343 TUW524339:TUW524343 UES524339:UES524343 UOO524339:UOO524343 UYK524339:UYK524343 VIG524339:VIG524343 VSC524339:VSC524343 WBY524339:WBY524343 WLU524339:WLU524343 WVQ524339:WVQ524343 I589875:I589879 JE589875:JE589879 TA589875:TA589879 ACW589875:ACW589879 AMS589875:AMS589879 AWO589875:AWO589879 BGK589875:BGK589879 BQG589875:BQG589879 CAC589875:CAC589879 CJY589875:CJY589879 CTU589875:CTU589879 DDQ589875:DDQ589879 DNM589875:DNM589879 DXI589875:DXI589879 EHE589875:EHE589879 ERA589875:ERA589879 FAW589875:FAW589879 FKS589875:FKS589879 FUO589875:FUO589879 GEK589875:GEK589879 GOG589875:GOG589879 GYC589875:GYC589879 HHY589875:HHY589879 HRU589875:HRU589879 IBQ589875:IBQ589879 ILM589875:ILM589879 IVI589875:IVI589879 JFE589875:JFE589879 JPA589875:JPA589879 JYW589875:JYW589879 KIS589875:KIS589879 KSO589875:KSO589879 LCK589875:LCK589879 LMG589875:LMG589879 LWC589875:LWC589879 MFY589875:MFY589879 MPU589875:MPU589879 MZQ589875:MZQ589879 NJM589875:NJM589879 NTI589875:NTI589879 ODE589875:ODE589879 ONA589875:ONA589879 OWW589875:OWW589879 PGS589875:PGS589879 PQO589875:PQO589879 QAK589875:QAK589879 QKG589875:QKG589879 QUC589875:QUC589879 RDY589875:RDY589879 RNU589875:RNU589879 RXQ589875:RXQ589879 SHM589875:SHM589879 SRI589875:SRI589879 TBE589875:TBE589879 TLA589875:TLA589879 TUW589875:TUW589879 UES589875:UES589879 UOO589875:UOO589879 UYK589875:UYK589879 VIG589875:VIG589879 VSC589875:VSC589879 WBY589875:WBY589879 WLU589875:WLU589879 WVQ589875:WVQ589879 I655411:I655415 JE655411:JE655415 TA655411:TA655415 ACW655411:ACW655415 AMS655411:AMS655415 AWO655411:AWO655415 BGK655411:BGK655415 BQG655411:BQG655415 CAC655411:CAC655415 CJY655411:CJY655415 CTU655411:CTU655415 DDQ655411:DDQ655415 DNM655411:DNM655415 DXI655411:DXI655415 EHE655411:EHE655415 ERA655411:ERA655415 FAW655411:FAW655415 FKS655411:FKS655415 FUO655411:FUO655415 GEK655411:GEK655415 GOG655411:GOG655415 GYC655411:GYC655415 HHY655411:HHY655415 HRU655411:HRU655415 IBQ655411:IBQ655415 ILM655411:ILM655415 IVI655411:IVI655415 JFE655411:JFE655415 JPA655411:JPA655415 JYW655411:JYW655415 KIS655411:KIS655415 KSO655411:KSO655415 LCK655411:LCK655415 LMG655411:LMG655415 LWC655411:LWC655415 MFY655411:MFY655415 MPU655411:MPU655415 MZQ655411:MZQ655415 NJM655411:NJM655415 NTI655411:NTI655415 ODE655411:ODE655415 ONA655411:ONA655415 OWW655411:OWW655415 PGS655411:PGS655415 PQO655411:PQO655415 QAK655411:QAK655415 QKG655411:QKG655415 QUC655411:QUC655415 RDY655411:RDY655415 RNU655411:RNU655415 RXQ655411:RXQ655415 SHM655411:SHM655415 SRI655411:SRI655415 TBE655411:TBE655415 TLA655411:TLA655415 TUW655411:TUW655415 UES655411:UES655415 UOO655411:UOO655415 UYK655411:UYK655415 VIG655411:VIG655415 VSC655411:VSC655415 WBY655411:WBY655415 WLU655411:WLU655415 WVQ655411:WVQ655415 I720947:I720951 JE720947:JE720951 TA720947:TA720951 ACW720947:ACW720951 AMS720947:AMS720951 AWO720947:AWO720951 BGK720947:BGK720951 BQG720947:BQG720951 CAC720947:CAC720951 CJY720947:CJY720951 CTU720947:CTU720951 DDQ720947:DDQ720951 DNM720947:DNM720951 DXI720947:DXI720951 EHE720947:EHE720951 ERA720947:ERA720951 FAW720947:FAW720951 FKS720947:FKS720951 FUO720947:FUO720951 GEK720947:GEK720951 GOG720947:GOG720951 GYC720947:GYC720951 HHY720947:HHY720951 HRU720947:HRU720951 IBQ720947:IBQ720951 ILM720947:ILM720951 IVI720947:IVI720951 JFE720947:JFE720951 JPA720947:JPA720951 JYW720947:JYW720951 KIS720947:KIS720951 KSO720947:KSO720951 LCK720947:LCK720951 LMG720947:LMG720951 LWC720947:LWC720951 MFY720947:MFY720951 MPU720947:MPU720951 MZQ720947:MZQ720951 NJM720947:NJM720951 NTI720947:NTI720951 ODE720947:ODE720951 ONA720947:ONA720951 OWW720947:OWW720951 PGS720947:PGS720951 PQO720947:PQO720951 QAK720947:QAK720951 QKG720947:QKG720951 QUC720947:QUC720951 RDY720947:RDY720951 RNU720947:RNU720951 RXQ720947:RXQ720951 SHM720947:SHM720951 SRI720947:SRI720951 TBE720947:TBE720951 TLA720947:TLA720951 TUW720947:TUW720951 UES720947:UES720951 UOO720947:UOO720951 UYK720947:UYK720951 VIG720947:VIG720951 VSC720947:VSC720951 WBY720947:WBY720951 WLU720947:WLU720951 WVQ720947:WVQ720951 I786483:I786487 JE786483:JE786487 TA786483:TA786487 ACW786483:ACW786487 AMS786483:AMS786487 AWO786483:AWO786487 BGK786483:BGK786487 BQG786483:BQG786487 CAC786483:CAC786487 CJY786483:CJY786487 CTU786483:CTU786487 DDQ786483:DDQ786487 DNM786483:DNM786487 DXI786483:DXI786487 EHE786483:EHE786487 ERA786483:ERA786487 FAW786483:FAW786487 FKS786483:FKS786487 FUO786483:FUO786487 GEK786483:GEK786487 GOG786483:GOG786487 GYC786483:GYC786487 HHY786483:HHY786487 HRU786483:HRU786487 IBQ786483:IBQ786487 ILM786483:ILM786487 IVI786483:IVI786487 JFE786483:JFE786487 JPA786483:JPA786487 JYW786483:JYW786487 KIS786483:KIS786487 KSO786483:KSO786487 LCK786483:LCK786487 LMG786483:LMG786487 LWC786483:LWC786487 MFY786483:MFY786487 MPU786483:MPU786487 MZQ786483:MZQ786487 NJM786483:NJM786487 NTI786483:NTI786487 ODE786483:ODE786487 ONA786483:ONA786487 OWW786483:OWW786487 PGS786483:PGS786487 PQO786483:PQO786487 QAK786483:QAK786487 QKG786483:QKG786487 QUC786483:QUC786487 RDY786483:RDY786487 RNU786483:RNU786487 RXQ786483:RXQ786487 SHM786483:SHM786487 SRI786483:SRI786487 TBE786483:TBE786487 TLA786483:TLA786487 TUW786483:TUW786487 UES786483:UES786487 UOO786483:UOO786487 UYK786483:UYK786487 VIG786483:VIG786487 VSC786483:VSC786487 WBY786483:WBY786487 WLU786483:WLU786487 WVQ786483:WVQ786487 I852019:I852023 JE852019:JE852023 TA852019:TA852023 ACW852019:ACW852023 AMS852019:AMS852023 AWO852019:AWO852023 BGK852019:BGK852023 BQG852019:BQG852023 CAC852019:CAC852023 CJY852019:CJY852023 CTU852019:CTU852023 DDQ852019:DDQ852023 DNM852019:DNM852023 DXI852019:DXI852023 EHE852019:EHE852023 ERA852019:ERA852023 FAW852019:FAW852023 FKS852019:FKS852023 FUO852019:FUO852023 GEK852019:GEK852023 GOG852019:GOG852023 GYC852019:GYC852023 HHY852019:HHY852023 HRU852019:HRU852023 IBQ852019:IBQ852023 ILM852019:ILM852023 IVI852019:IVI852023 JFE852019:JFE852023 JPA852019:JPA852023 JYW852019:JYW852023 KIS852019:KIS852023 KSO852019:KSO852023 LCK852019:LCK852023 LMG852019:LMG852023 LWC852019:LWC852023 MFY852019:MFY852023 MPU852019:MPU852023 MZQ852019:MZQ852023 NJM852019:NJM852023 NTI852019:NTI852023 ODE852019:ODE852023 ONA852019:ONA852023 OWW852019:OWW852023 PGS852019:PGS852023 PQO852019:PQO852023 QAK852019:QAK852023 QKG852019:QKG852023 QUC852019:QUC852023 RDY852019:RDY852023 RNU852019:RNU852023 RXQ852019:RXQ852023 SHM852019:SHM852023 SRI852019:SRI852023 TBE852019:TBE852023 TLA852019:TLA852023 TUW852019:TUW852023 UES852019:UES852023 UOO852019:UOO852023 UYK852019:UYK852023 VIG852019:VIG852023 VSC852019:VSC852023 WBY852019:WBY852023 WLU852019:WLU852023 WVQ852019:WVQ852023 I917555:I917559 JE917555:JE917559 TA917555:TA917559 ACW917555:ACW917559 AMS917555:AMS917559 AWO917555:AWO917559 BGK917555:BGK917559 BQG917555:BQG917559 CAC917555:CAC917559 CJY917555:CJY917559 CTU917555:CTU917559 DDQ917555:DDQ917559 DNM917555:DNM917559 DXI917555:DXI917559 EHE917555:EHE917559 ERA917555:ERA917559 FAW917555:FAW917559 FKS917555:FKS917559 FUO917555:FUO917559 GEK917555:GEK917559 GOG917555:GOG917559 GYC917555:GYC917559 HHY917555:HHY917559 HRU917555:HRU917559 IBQ917555:IBQ917559 ILM917555:ILM917559 IVI917555:IVI917559 JFE917555:JFE917559 JPA917555:JPA917559 JYW917555:JYW917559 KIS917555:KIS917559 KSO917555:KSO917559 LCK917555:LCK917559 LMG917555:LMG917559 LWC917555:LWC917559 MFY917555:MFY917559 MPU917555:MPU917559 MZQ917555:MZQ917559 NJM917555:NJM917559 NTI917555:NTI917559 ODE917555:ODE917559 ONA917555:ONA917559 OWW917555:OWW917559 PGS917555:PGS917559 PQO917555:PQO917559 QAK917555:QAK917559 QKG917555:QKG917559 QUC917555:QUC917559 RDY917555:RDY917559 RNU917555:RNU917559 RXQ917555:RXQ917559 SHM917555:SHM917559 SRI917555:SRI917559 TBE917555:TBE917559 TLA917555:TLA917559 TUW917555:TUW917559 UES917555:UES917559 UOO917555:UOO917559 UYK917555:UYK917559 VIG917555:VIG917559 VSC917555:VSC917559 WBY917555:WBY917559 WLU917555:WLU917559 WVQ917555:WVQ917559 I983091:I983095 JE983091:JE983095 TA983091:TA983095 ACW983091:ACW983095 AMS983091:AMS983095 AWO983091:AWO983095 BGK983091:BGK983095 BQG983091:BQG983095 CAC983091:CAC983095 CJY983091:CJY983095 CTU983091:CTU983095 DDQ983091:DDQ983095 DNM983091:DNM983095 DXI983091:DXI983095 EHE983091:EHE983095 ERA983091:ERA983095 FAW983091:FAW983095 FKS983091:FKS983095 FUO983091:FUO983095 GEK983091:GEK983095 GOG983091:GOG983095 GYC983091:GYC983095 HHY983091:HHY983095 HRU983091:HRU983095 IBQ983091:IBQ983095 ILM983091:ILM983095 IVI983091:IVI983095 JFE983091:JFE983095 JPA983091:JPA983095 JYW983091:JYW983095 KIS983091:KIS983095 KSO983091:KSO983095 LCK983091:LCK983095 LMG983091:LMG983095 LWC983091:LWC983095 MFY983091:MFY983095 MPU983091:MPU983095 MZQ983091:MZQ983095 NJM983091:NJM983095 NTI983091:NTI983095 ODE983091:ODE983095 ONA983091:ONA983095 OWW983091:OWW983095 PGS983091:PGS983095 PQO983091:PQO983095 QAK983091:QAK983095 QKG983091:QKG983095 QUC983091:QUC983095 RDY983091:RDY983095 RNU983091:RNU983095 RXQ983091:RXQ983095 SHM983091:SHM983095 SRI983091:SRI983095 TBE983091:TBE983095 TLA983091:TLA983095 TUW983091:TUW983095 UES983091:UES983095 UOO983091:UOO983095 UYK983091:UYK983095 VIG983091:VIG983095 VSC983091:VSC983095 WBY983091:WBY983095 WLU983091:WLU983095 WVQ983091:WVQ983095 G103 JG130:JG134 TC130:TC134 ACY130:ACY134 AMU130:AMU134 AWQ130:AWQ134 BGM130:BGM134 BQI130:BQI134 CAE130:CAE134 CKA130:CKA134 CTW130:CTW134 DDS130:DDS134 DNO130:DNO134 DXK130:DXK134 EHG130:EHG134 ERC130:ERC134 FAY130:FAY134 FKU130:FKU134 FUQ130:FUQ134 GEM130:GEM134 GOI130:GOI134 GYE130:GYE134 HIA130:HIA134 HRW130:HRW134 IBS130:IBS134 ILO130:ILO134 IVK130:IVK134 JFG130:JFG134 JPC130:JPC134 JYY130:JYY134 KIU130:KIU134 KSQ130:KSQ134 LCM130:LCM134 LMI130:LMI134 LWE130:LWE134 MGA130:MGA134 MPW130:MPW134 MZS130:MZS134 NJO130:NJO134 NTK130:NTK134 ODG130:ODG134 ONC130:ONC134 OWY130:OWY134 PGU130:PGU134 PQQ130:PQQ134 QAM130:QAM134 QKI130:QKI134 QUE130:QUE134 REA130:REA134 RNW130:RNW134 RXS130:RXS134 SHO130:SHO134 SRK130:SRK134 TBG130:TBG134 TLC130:TLC134 TUY130:TUY134 UEU130:UEU134 UOQ130:UOQ134 UYM130:UYM134 VII130:VII134 VSE130:VSE134 WCA130:WCA134 WLW130:WLW134 WVS130:WVS134 K65651:K65655 JG65651:JG65655 TC65651:TC65655 ACY65651:ACY65655 AMU65651:AMU65655 AWQ65651:AWQ65655 BGM65651:BGM65655 BQI65651:BQI65655 CAE65651:CAE65655 CKA65651:CKA65655 CTW65651:CTW65655 DDS65651:DDS65655 DNO65651:DNO65655 DXK65651:DXK65655 EHG65651:EHG65655 ERC65651:ERC65655 FAY65651:FAY65655 FKU65651:FKU65655 FUQ65651:FUQ65655 GEM65651:GEM65655 GOI65651:GOI65655 GYE65651:GYE65655 HIA65651:HIA65655 HRW65651:HRW65655 IBS65651:IBS65655 ILO65651:ILO65655 IVK65651:IVK65655 JFG65651:JFG65655 JPC65651:JPC65655 JYY65651:JYY65655 KIU65651:KIU65655 KSQ65651:KSQ65655 LCM65651:LCM65655 LMI65651:LMI65655 LWE65651:LWE65655 MGA65651:MGA65655 MPW65651:MPW65655 MZS65651:MZS65655 NJO65651:NJO65655 NTK65651:NTK65655 ODG65651:ODG65655 ONC65651:ONC65655 OWY65651:OWY65655 PGU65651:PGU65655 PQQ65651:PQQ65655 QAM65651:QAM65655 QKI65651:QKI65655 QUE65651:QUE65655 REA65651:REA65655 RNW65651:RNW65655 RXS65651:RXS65655 SHO65651:SHO65655 SRK65651:SRK65655 TBG65651:TBG65655 TLC65651:TLC65655 TUY65651:TUY65655 UEU65651:UEU65655 UOQ65651:UOQ65655 UYM65651:UYM65655 VII65651:VII65655 VSE65651:VSE65655 WCA65651:WCA65655 WLW65651:WLW65655 WVS65651:WVS65655 K131187:K131191 JG131187:JG131191 TC131187:TC131191 ACY131187:ACY131191 AMU131187:AMU131191 AWQ131187:AWQ131191 BGM131187:BGM131191 BQI131187:BQI131191 CAE131187:CAE131191 CKA131187:CKA131191 CTW131187:CTW131191 DDS131187:DDS131191 DNO131187:DNO131191 DXK131187:DXK131191 EHG131187:EHG131191 ERC131187:ERC131191 FAY131187:FAY131191 FKU131187:FKU131191 FUQ131187:FUQ131191 GEM131187:GEM131191 GOI131187:GOI131191 GYE131187:GYE131191 HIA131187:HIA131191 HRW131187:HRW131191 IBS131187:IBS131191 ILO131187:ILO131191 IVK131187:IVK131191 JFG131187:JFG131191 JPC131187:JPC131191 JYY131187:JYY131191 KIU131187:KIU131191 KSQ131187:KSQ131191 LCM131187:LCM131191 LMI131187:LMI131191 LWE131187:LWE131191 MGA131187:MGA131191 MPW131187:MPW131191 MZS131187:MZS131191 NJO131187:NJO131191 NTK131187:NTK131191 ODG131187:ODG131191 ONC131187:ONC131191 OWY131187:OWY131191 PGU131187:PGU131191 PQQ131187:PQQ131191 QAM131187:QAM131191 QKI131187:QKI131191 QUE131187:QUE131191 REA131187:REA131191 RNW131187:RNW131191 RXS131187:RXS131191 SHO131187:SHO131191 SRK131187:SRK131191 TBG131187:TBG131191 TLC131187:TLC131191 TUY131187:TUY131191 UEU131187:UEU131191 UOQ131187:UOQ131191 UYM131187:UYM131191 VII131187:VII131191 VSE131187:VSE131191 WCA131187:WCA131191 WLW131187:WLW131191 WVS131187:WVS131191 K196723:K196727 JG196723:JG196727 TC196723:TC196727 ACY196723:ACY196727 AMU196723:AMU196727 AWQ196723:AWQ196727 BGM196723:BGM196727 BQI196723:BQI196727 CAE196723:CAE196727 CKA196723:CKA196727 CTW196723:CTW196727 DDS196723:DDS196727 DNO196723:DNO196727 DXK196723:DXK196727 EHG196723:EHG196727 ERC196723:ERC196727 FAY196723:FAY196727 FKU196723:FKU196727 FUQ196723:FUQ196727 GEM196723:GEM196727 GOI196723:GOI196727 GYE196723:GYE196727 HIA196723:HIA196727 HRW196723:HRW196727 IBS196723:IBS196727 ILO196723:ILO196727 IVK196723:IVK196727 JFG196723:JFG196727 JPC196723:JPC196727 JYY196723:JYY196727 KIU196723:KIU196727 KSQ196723:KSQ196727 LCM196723:LCM196727 LMI196723:LMI196727 LWE196723:LWE196727 MGA196723:MGA196727 MPW196723:MPW196727 MZS196723:MZS196727 NJO196723:NJO196727 NTK196723:NTK196727 ODG196723:ODG196727 ONC196723:ONC196727 OWY196723:OWY196727 PGU196723:PGU196727 PQQ196723:PQQ196727 QAM196723:QAM196727 QKI196723:QKI196727 QUE196723:QUE196727 REA196723:REA196727 RNW196723:RNW196727 RXS196723:RXS196727 SHO196723:SHO196727 SRK196723:SRK196727 TBG196723:TBG196727 TLC196723:TLC196727 TUY196723:TUY196727 UEU196723:UEU196727 UOQ196723:UOQ196727 UYM196723:UYM196727 VII196723:VII196727 VSE196723:VSE196727 WCA196723:WCA196727 WLW196723:WLW196727 WVS196723:WVS196727 K262259:K262263 JG262259:JG262263 TC262259:TC262263 ACY262259:ACY262263 AMU262259:AMU262263 AWQ262259:AWQ262263 BGM262259:BGM262263 BQI262259:BQI262263 CAE262259:CAE262263 CKA262259:CKA262263 CTW262259:CTW262263 DDS262259:DDS262263 DNO262259:DNO262263 DXK262259:DXK262263 EHG262259:EHG262263 ERC262259:ERC262263 FAY262259:FAY262263 FKU262259:FKU262263 FUQ262259:FUQ262263 GEM262259:GEM262263 GOI262259:GOI262263 GYE262259:GYE262263 HIA262259:HIA262263 HRW262259:HRW262263 IBS262259:IBS262263 ILO262259:ILO262263 IVK262259:IVK262263 JFG262259:JFG262263 JPC262259:JPC262263 JYY262259:JYY262263 KIU262259:KIU262263 KSQ262259:KSQ262263 LCM262259:LCM262263 LMI262259:LMI262263 LWE262259:LWE262263 MGA262259:MGA262263 MPW262259:MPW262263 MZS262259:MZS262263 NJO262259:NJO262263 NTK262259:NTK262263 ODG262259:ODG262263 ONC262259:ONC262263 OWY262259:OWY262263 PGU262259:PGU262263 PQQ262259:PQQ262263 QAM262259:QAM262263 QKI262259:QKI262263 QUE262259:QUE262263 REA262259:REA262263 RNW262259:RNW262263 RXS262259:RXS262263 SHO262259:SHO262263 SRK262259:SRK262263 TBG262259:TBG262263 TLC262259:TLC262263 TUY262259:TUY262263 UEU262259:UEU262263 UOQ262259:UOQ262263 UYM262259:UYM262263 VII262259:VII262263 VSE262259:VSE262263 WCA262259:WCA262263 WLW262259:WLW262263 WVS262259:WVS262263 K327795:K327799 JG327795:JG327799 TC327795:TC327799 ACY327795:ACY327799 AMU327795:AMU327799 AWQ327795:AWQ327799 BGM327795:BGM327799 BQI327795:BQI327799 CAE327795:CAE327799 CKA327795:CKA327799 CTW327795:CTW327799 DDS327795:DDS327799 DNO327795:DNO327799 DXK327795:DXK327799 EHG327795:EHG327799 ERC327795:ERC327799 FAY327795:FAY327799 FKU327795:FKU327799 FUQ327795:FUQ327799 GEM327795:GEM327799 GOI327795:GOI327799 GYE327795:GYE327799 HIA327795:HIA327799 HRW327795:HRW327799 IBS327795:IBS327799 ILO327795:ILO327799 IVK327795:IVK327799 JFG327795:JFG327799 JPC327795:JPC327799 JYY327795:JYY327799 KIU327795:KIU327799 KSQ327795:KSQ327799 LCM327795:LCM327799 LMI327795:LMI327799 LWE327795:LWE327799 MGA327795:MGA327799 MPW327795:MPW327799 MZS327795:MZS327799 NJO327795:NJO327799 NTK327795:NTK327799 ODG327795:ODG327799 ONC327795:ONC327799 OWY327795:OWY327799 PGU327795:PGU327799 PQQ327795:PQQ327799 QAM327795:QAM327799 QKI327795:QKI327799 QUE327795:QUE327799 REA327795:REA327799 RNW327795:RNW327799 RXS327795:RXS327799 SHO327795:SHO327799 SRK327795:SRK327799 TBG327795:TBG327799 TLC327795:TLC327799 TUY327795:TUY327799 UEU327795:UEU327799 UOQ327795:UOQ327799 UYM327795:UYM327799 VII327795:VII327799 VSE327795:VSE327799 WCA327795:WCA327799 WLW327795:WLW327799 WVS327795:WVS327799 K393331:K393335 JG393331:JG393335 TC393331:TC393335 ACY393331:ACY393335 AMU393331:AMU393335 AWQ393331:AWQ393335 BGM393331:BGM393335 BQI393331:BQI393335 CAE393331:CAE393335 CKA393331:CKA393335 CTW393331:CTW393335 DDS393331:DDS393335 DNO393331:DNO393335 DXK393331:DXK393335 EHG393331:EHG393335 ERC393331:ERC393335 FAY393331:FAY393335 FKU393331:FKU393335 FUQ393331:FUQ393335 GEM393331:GEM393335 GOI393331:GOI393335 GYE393331:GYE393335 HIA393331:HIA393335 HRW393331:HRW393335 IBS393331:IBS393335 ILO393331:ILO393335 IVK393331:IVK393335 JFG393331:JFG393335 JPC393331:JPC393335 JYY393331:JYY393335 KIU393331:KIU393335 KSQ393331:KSQ393335 LCM393331:LCM393335 LMI393331:LMI393335 LWE393331:LWE393335 MGA393331:MGA393335 MPW393331:MPW393335 MZS393331:MZS393335 NJO393331:NJO393335 NTK393331:NTK393335 ODG393331:ODG393335 ONC393331:ONC393335 OWY393331:OWY393335 PGU393331:PGU393335 PQQ393331:PQQ393335 QAM393331:QAM393335 QKI393331:QKI393335 QUE393331:QUE393335 REA393331:REA393335 RNW393331:RNW393335 RXS393331:RXS393335 SHO393331:SHO393335 SRK393331:SRK393335 TBG393331:TBG393335 TLC393331:TLC393335 TUY393331:TUY393335 UEU393331:UEU393335 UOQ393331:UOQ393335 UYM393331:UYM393335 VII393331:VII393335 VSE393331:VSE393335 WCA393331:WCA393335 WLW393331:WLW393335 WVS393331:WVS393335 K458867:K458871 JG458867:JG458871 TC458867:TC458871 ACY458867:ACY458871 AMU458867:AMU458871 AWQ458867:AWQ458871 BGM458867:BGM458871 BQI458867:BQI458871 CAE458867:CAE458871 CKA458867:CKA458871 CTW458867:CTW458871 DDS458867:DDS458871 DNO458867:DNO458871 DXK458867:DXK458871 EHG458867:EHG458871 ERC458867:ERC458871 FAY458867:FAY458871 FKU458867:FKU458871 FUQ458867:FUQ458871 GEM458867:GEM458871 GOI458867:GOI458871 GYE458867:GYE458871 HIA458867:HIA458871 HRW458867:HRW458871 IBS458867:IBS458871 ILO458867:ILO458871 IVK458867:IVK458871 JFG458867:JFG458871 JPC458867:JPC458871 JYY458867:JYY458871 KIU458867:KIU458871 KSQ458867:KSQ458871 LCM458867:LCM458871 LMI458867:LMI458871 LWE458867:LWE458871 MGA458867:MGA458871 MPW458867:MPW458871 MZS458867:MZS458871 NJO458867:NJO458871 NTK458867:NTK458871 ODG458867:ODG458871 ONC458867:ONC458871 OWY458867:OWY458871 PGU458867:PGU458871 PQQ458867:PQQ458871 QAM458867:QAM458871 QKI458867:QKI458871 QUE458867:QUE458871 REA458867:REA458871 RNW458867:RNW458871 RXS458867:RXS458871 SHO458867:SHO458871 SRK458867:SRK458871 TBG458867:TBG458871 TLC458867:TLC458871 TUY458867:TUY458871 UEU458867:UEU458871 UOQ458867:UOQ458871 UYM458867:UYM458871 VII458867:VII458871 VSE458867:VSE458871 WCA458867:WCA458871 WLW458867:WLW458871 WVS458867:WVS458871 K524403:K524407 JG524403:JG524407 TC524403:TC524407 ACY524403:ACY524407 AMU524403:AMU524407 AWQ524403:AWQ524407 BGM524403:BGM524407 BQI524403:BQI524407 CAE524403:CAE524407 CKA524403:CKA524407 CTW524403:CTW524407 DDS524403:DDS524407 DNO524403:DNO524407 DXK524403:DXK524407 EHG524403:EHG524407 ERC524403:ERC524407 FAY524403:FAY524407 FKU524403:FKU524407 FUQ524403:FUQ524407 GEM524403:GEM524407 GOI524403:GOI524407 GYE524403:GYE524407 HIA524403:HIA524407 HRW524403:HRW524407 IBS524403:IBS524407 ILO524403:ILO524407 IVK524403:IVK524407 JFG524403:JFG524407 JPC524403:JPC524407 JYY524403:JYY524407 KIU524403:KIU524407 KSQ524403:KSQ524407 LCM524403:LCM524407 LMI524403:LMI524407 LWE524403:LWE524407 MGA524403:MGA524407 MPW524403:MPW524407 MZS524403:MZS524407 NJO524403:NJO524407 NTK524403:NTK524407 ODG524403:ODG524407 ONC524403:ONC524407 OWY524403:OWY524407 PGU524403:PGU524407 PQQ524403:PQQ524407 QAM524403:QAM524407 QKI524403:QKI524407 QUE524403:QUE524407 REA524403:REA524407 RNW524403:RNW524407 RXS524403:RXS524407 SHO524403:SHO524407 SRK524403:SRK524407 TBG524403:TBG524407 TLC524403:TLC524407 TUY524403:TUY524407 UEU524403:UEU524407 UOQ524403:UOQ524407 UYM524403:UYM524407 VII524403:VII524407 VSE524403:VSE524407 WCA524403:WCA524407 WLW524403:WLW524407 WVS524403:WVS524407 K589939:K589943 JG589939:JG589943 TC589939:TC589943 ACY589939:ACY589943 AMU589939:AMU589943 AWQ589939:AWQ589943 BGM589939:BGM589943 BQI589939:BQI589943 CAE589939:CAE589943 CKA589939:CKA589943 CTW589939:CTW589943 DDS589939:DDS589943 DNO589939:DNO589943 DXK589939:DXK589943 EHG589939:EHG589943 ERC589939:ERC589943 FAY589939:FAY589943 FKU589939:FKU589943 FUQ589939:FUQ589943 GEM589939:GEM589943 GOI589939:GOI589943 GYE589939:GYE589943 HIA589939:HIA589943 HRW589939:HRW589943 IBS589939:IBS589943 ILO589939:ILO589943 IVK589939:IVK589943 JFG589939:JFG589943 JPC589939:JPC589943 JYY589939:JYY589943 KIU589939:KIU589943 KSQ589939:KSQ589943 LCM589939:LCM589943 LMI589939:LMI589943 LWE589939:LWE589943 MGA589939:MGA589943 MPW589939:MPW589943 MZS589939:MZS589943 NJO589939:NJO589943 NTK589939:NTK589943 ODG589939:ODG589943 ONC589939:ONC589943 OWY589939:OWY589943 PGU589939:PGU589943 PQQ589939:PQQ589943 QAM589939:QAM589943 QKI589939:QKI589943 QUE589939:QUE589943 REA589939:REA589943 RNW589939:RNW589943 RXS589939:RXS589943 SHO589939:SHO589943 SRK589939:SRK589943 TBG589939:TBG589943 TLC589939:TLC589943 TUY589939:TUY589943 UEU589939:UEU589943 UOQ589939:UOQ589943 UYM589939:UYM589943 VII589939:VII589943 VSE589939:VSE589943 WCA589939:WCA589943 WLW589939:WLW589943 WVS589939:WVS589943 K655475:K655479 JG655475:JG655479 TC655475:TC655479 ACY655475:ACY655479 AMU655475:AMU655479 AWQ655475:AWQ655479 BGM655475:BGM655479 BQI655475:BQI655479 CAE655475:CAE655479 CKA655475:CKA655479 CTW655475:CTW655479 DDS655475:DDS655479 DNO655475:DNO655479 DXK655475:DXK655479 EHG655475:EHG655479 ERC655475:ERC655479 FAY655475:FAY655479 FKU655475:FKU655479 FUQ655475:FUQ655479 GEM655475:GEM655479 GOI655475:GOI655479 GYE655475:GYE655479 HIA655475:HIA655479 HRW655475:HRW655479 IBS655475:IBS655479 ILO655475:ILO655479 IVK655475:IVK655479 JFG655475:JFG655479 JPC655475:JPC655479 JYY655475:JYY655479 KIU655475:KIU655479 KSQ655475:KSQ655479 LCM655475:LCM655479 LMI655475:LMI655479 LWE655475:LWE655479 MGA655475:MGA655479 MPW655475:MPW655479 MZS655475:MZS655479 NJO655475:NJO655479 NTK655475:NTK655479 ODG655475:ODG655479 ONC655475:ONC655479 OWY655475:OWY655479 PGU655475:PGU655479 PQQ655475:PQQ655479 QAM655475:QAM655479 QKI655475:QKI655479 QUE655475:QUE655479 REA655475:REA655479 RNW655475:RNW655479 RXS655475:RXS655479 SHO655475:SHO655479 SRK655475:SRK655479 TBG655475:TBG655479 TLC655475:TLC655479 TUY655475:TUY655479 UEU655475:UEU655479 UOQ655475:UOQ655479 UYM655475:UYM655479 VII655475:VII655479 VSE655475:VSE655479 WCA655475:WCA655479 WLW655475:WLW655479 WVS655475:WVS655479 K721011:K721015 JG721011:JG721015 TC721011:TC721015 ACY721011:ACY721015 AMU721011:AMU721015 AWQ721011:AWQ721015 BGM721011:BGM721015 BQI721011:BQI721015 CAE721011:CAE721015 CKA721011:CKA721015 CTW721011:CTW721015 DDS721011:DDS721015 DNO721011:DNO721015 DXK721011:DXK721015 EHG721011:EHG721015 ERC721011:ERC721015 FAY721011:FAY721015 FKU721011:FKU721015 FUQ721011:FUQ721015 GEM721011:GEM721015 GOI721011:GOI721015 GYE721011:GYE721015 HIA721011:HIA721015 HRW721011:HRW721015 IBS721011:IBS721015 ILO721011:ILO721015 IVK721011:IVK721015 JFG721011:JFG721015 JPC721011:JPC721015 JYY721011:JYY721015 KIU721011:KIU721015 KSQ721011:KSQ721015 LCM721011:LCM721015 LMI721011:LMI721015 LWE721011:LWE721015 MGA721011:MGA721015 MPW721011:MPW721015 MZS721011:MZS721015 NJO721011:NJO721015 NTK721011:NTK721015 ODG721011:ODG721015 ONC721011:ONC721015 OWY721011:OWY721015 PGU721011:PGU721015 PQQ721011:PQQ721015 QAM721011:QAM721015 QKI721011:QKI721015 QUE721011:QUE721015 REA721011:REA721015 RNW721011:RNW721015 RXS721011:RXS721015 SHO721011:SHO721015 SRK721011:SRK721015 TBG721011:TBG721015 TLC721011:TLC721015 TUY721011:TUY721015 UEU721011:UEU721015 UOQ721011:UOQ721015 UYM721011:UYM721015 VII721011:VII721015 VSE721011:VSE721015 WCA721011:WCA721015 WLW721011:WLW721015 WVS721011:WVS721015 K786547:K786551 JG786547:JG786551 TC786547:TC786551 ACY786547:ACY786551 AMU786547:AMU786551 AWQ786547:AWQ786551 BGM786547:BGM786551 BQI786547:BQI786551 CAE786547:CAE786551 CKA786547:CKA786551 CTW786547:CTW786551 DDS786547:DDS786551 DNO786547:DNO786551 DXK786547:DXK786551 EHG786547:EHG786551 ERC786547:ERC786551 FAY786547:FAY786551 FKU786547:FKU786551 FUQ786547:FUQ786551 GEM786547:GEM786551 GOI786547:GOI786551 GYE786547:GYE786551 HIA786547:HIA786551 HRW786547:HRW786551 IBS786547:IBS786551 ILO786547:ILO786551 IVK786547:IVK786551 JFG786547:JFG786551 JPC786547:JPC786551 JYY786547:JYY786551 KIU786547:KIU786551 KSQ786547:KSQ786551 LCM786547:LCM786551 LMI786547:LMI786551 LWE786547:LWE786551 MGA786547:MGA786551 MPW786547:MPW786551 MZS786547:MZS786551 NJO786547:NJO786551 NTK786547:NTK786551 ODG786547:ODG786551 ONC786547:ONC786551 OWY786547:OWY786551 PGU786547:PGU786551 PQQ786547:PQQ786551 QAM786547:QAM786551 QKI786547:QKI786551 QUE786547:QUE786551 REA786547:REA786551 RNW786547:RNW786551 RXS786547:RXS786551 SHO786547:SHO786551 SRK786547:SRK786551 TBG786547:TBG786551 TLC786547:TLC786551 TUY786547:TUY786551 UEU786547:UEU786551 UOQ786547:UOQ786551 UYM786547:UYM786551 VII786547:VII786551 VSE786547:VSE786551 WCA786547:WCA786551 WLW786547:WLW786551 WVS786547:WVS786551 K852083:K852087 JG852083:JG852087 TC852083:TC852087 ACY852083:ACY852087 AMU852083:AMU852087 AWQ852083:AWQ852087 BGM852083:BGM852087 BQI852083:BQI852087 CAE852083:CAE852087 CKA852083:CKA852087 CTW852083:CTW852087 DDS852083:DDS852087 DNO852083:DNO852087 DXK852083:DXK852087 EHG852083:EHG852087 ERC852083:ERC852087 FAY852083:FAY852087 FKU852083:FKU852087 FUQ852083:FUQ852087 GEM852083:GEM852087 GOI852083:GOI852087 GYE852083:GYE852087 HIA852083:HIA852087 HRW852083:HRW852087 IBS852083:IBS852087 ILO852083:ILO852087 IVK852083:IVK852087 JFG852083:JFG852087 JPC852083:JPC852087 JYY852083:JYY852087 KIU852083:KIU852087 KSQ852083:KSQ852087 LCM852083:LCM852087 LMI852083:LMI852087 LWE852083:LWE852087 MGA852083:MGA852087 MPW852083:MPW852087 MZS852083:MZS852087 NJO852083:NJO852087 NTK852083:NTK852087 ODG852083:ODG852087 ONC852083:ONC852087 OWY852083:OWY852087 PGU852083:PGU852087 PQQ852083:PQQ852087 QAM852083:QAM852087 QKI852083:QKI852087 QUE852083:QUE852087 REA852083:REA852087 RNW852083:RNW852087 RXS852083:RXS852087 SHO852083:SHO852087 SRK852083:SRK852087 TBG852083:TBG852087 TLC852083:TLC852087 TUY852083:TUY852087 UEU852083:UEU852087 UOQ852083:UOQ852087 UYM852083:UYM852087 VII852083:VII852087 VSE852083:VSE852087 WCA852083:WCA852087 WLW852083:WLW852087 WVS852083:WVS852087 K917619:K917623 JG917619:JG917623 TC917619:TC917623 ACY917619:ACY917623 AMU917619:AMU917623 AWQ917619:AWQ917623 BGM917619:BGM917623 BQI917619:BQI917623 CAE917619:CAE917623 CKA917619:CKA917623 CTW917619:CTW917623 DDS917619:DDS917623 DNO917619:DNO917623 DXK917619:DXK917623 EHG917619:EHG917623 ERC917619:ERC917623 FAY917619:FAY917623 FKU917619:FKU917623 FUQ917619:FUQ917623 GEM917619:GEM917623 GOI917619:GOI917623 GYE917619:GYE917623 HIA917619:HIA917623 HRW917619:HRW917623 IBS917619:IBS917623 ILO917619:ILO917623 IVK917619:IVK917623 JFG917619:JFG917623 JPC917619:JPC917623 JYY917619:JYY917623 KIU917619:KIU917623 KSQ917619:KSQ917623 LCM917619:LCM917623 LMI917619:LMI917623 LWE917619:LWE917623 MGA917619:MGA917623 MPW917619:MPW917623 MZS917619:MZS917623 NJO917619:NJO917623 NTK917619:NTK917623 ODG917619:ODG917623 ONC917619:ONC917623 OWY917619:OWY917623 PGU917619:PGU917623 PQQ917619:PQQ917623 QAM917619:QAM917623 QKI917619:QKI917623 QUE917619:QUE917623 REA917619:REA917623 RNW917619:RNW917623 RXS917619:RXS917623 SHO917619:SHO917623 SRK917619:SRK917623 TBG917619:TBG917623 TLC917619:TLC917623 TUY917619:TUY917623 UEU917619:UEU917623 UOQ917619:UOQ917623 UYM917619:UYM917623 VII917619:VII917623 VSE917619:VSE917623 WCA917619:WCA917623 WLW917619:WLW917623 WVS917619:WVS917623 K983155:K983159 JG983155:JG983159 TC983155:TC983159 ACY983155:ACY983159 AMU983155:AMU983159 AWQ983155:AWQ983159 BGM983155:BGM983159 BQI983155:BQI983159 CAE983155:CAE983159 CKA983155:CKA983159 CTW983155:CTW983159 DDS983155:DDS983159 DNO983155:DNO983159 DXK983155:DXK983159 EHG983155:EHG983159 ERC983155:ERC983159 FAY983155:FAY983159 FKU983155:FKU983159 FUQ983155:FUQ983159 GEM983155:GEM983159 GOI983155:GOI983159 GYE983155:GYE983159 HIA983155:HIA983159 HRW983155:HRW983159 IBS983155:IBS983159 ILO983155:ILO983159 IVK983155:IVK983159 JFG983155:JFG983159 JPC983155:JPC983159 JYY983155:JYY983159 KIU983155:KIU983159 KSQ983155:KSQ983159 LCM983155:LCM983159 LMI983155:LMI983159 LWE983155:LWE983159 MGA983155:MGA983159 MPW983155:MPW983159 MZS983155:MZS983159 NJO983155:NJO983159 NTK983155:NTK983159 ODG983155:ODG983159 ONC983155:ONC983159 OWY983155:OWY983159 PGU983155:PGU983159 PQQ983155:PQQ983159 QAM983155:QAM983159 QKI983155:QKI983159 QUE983155:QUE983159 REA983155:REA983159 RNW983155:RNW983159 RXS983155:RXS983159 SHO983155:SHO983159 SRK983155:SRK983159 TBG983155:TBG983159 TLC983155:TLC983159 TUY983155:TUY983159 UEU983155:UEU983159 UOQ983155:UOQ983159 UYM983155:UYM983159 VII983155:VII983159 VSE983155:VSE983159 WCA983155:WCA983159 WLW983155:WLW983159 WVS983155:WVS983159 K130 JE39:JE43 TA39:TA43 ACW39:ACW43 AMS39:AMS43 AWO39:AWO43 BGK39:BGK43 BQG39:BQG43 CAC39:CAC43 CJY39:CJY43 CTU39:CTU43 DDQ39:DDQ43 DNM39:DNM43 DXI39:DXI43 EHE39:EHE43 ERA39:ERA43 FAW39:FAW43 FKS39:FKS43 FUO39:FUO43 GEK39:GEK43 GOG39:GOG43 GYC39:GYC43 HHY39:HHY43 HRU39:HRU43 IBQ39:IBQ43 ILM39:ILM43 IVI39:IVI43 JFE39:JFE43 JPA39:JPA43 JYW39:JYW43 KIS39:KIS43 KSO39:KSO43 LCK39:LCK43 LMG39:LMG43 LWC39:LWC43 MFY39:MFY43 MPU39:MPU43 MZQ39:MZQ43 NJM39:NJM43 NTI39:NTI43 ODE39:ODE43 ONA39:ONA43 OWW39:OWW43 PGS39:PGS43 PQO39:PQO43 QAK39:QAK43 QKG39:QKG43 QUC39:QUC43 RDY39:RDY43 RNU39:RNU43 RXQ39:RXQ43 SHM39:SHM43 SRI39:SRI43 TBE39:TBE43 TLA39:TLA43 TUW39:TUW43 UES39:UES43 UOO39:UOO43 UYK39:UYK43 VIG39:VIG43 VSC39:VSC43 WBY39:WBY43 WLU39:WLU43 WVQ39:WVQ43 I65600:I65604 JE65600:JE65604 TA65600:TA65604 ACW65600:ACW65604 AMS65600:AMS65604 AWO65600:AWO65604 BGK65600:BGK65604 BQG65600:BQG65604 CAC65600:CAC65604 CJY65600:CJY65604 CTU65600:CTU65604 DDQ65600:DDQ65604 DNM65600:DNM65604 DXI65600:DXI65604 EHE65600:EHE65604 ERA65600:ERA65604 FAW65600:FAW65604 FKS65600:FKS65604 FUO65600:FUO65604 GEK65600:GEK65604 GOG65600:GOG65604 GYC65600:GYC65604 HHY65600:HHY65604 HRU65600:HRU65604 IBQ65600:IBQ65604 ILM65600:ILM65604 IVI65600:IVI65604 JFE65600:JFE65604 JPA65600:JPA65604 JYW65600:JYW65604 KIS65600:KIS65604 KSO65600:KSO65604 LCK65600:LCK65604 LMG65600:LMG65604 LWC65600:LWC65604 MFY65600:MFY65604 MPU65600:MPU65604 MZQ65600:MZQ65604 NJM65600:NJM65604 NTI65600:NTI65604 ODE65600:ODE65604 ONA65600:ONA65604 OWW65600:OWW65604 PGS65600:PGS65604 PQO65600:PQO65604 QAK65600:QAK65604 QKG65600:QKG65604 QUC65600:QUC65604 RDY65600:RDY65604 RNU65600:RNU65604 RXQ65600:RXQ65604 SHM65600:SHM65604 SRI65600:SRI65604 TBE65600:TBE65604 TLA65600:TLA65604 TUW65600:TUW65604 UES65600:UES65604 UOO65600:UOO65604 UYK65600:UYK65604 VIG65600:VIG65604 VSC65600:VSC65604 WBY65600:WBY65604 WLU65600:WLU65604 WVQ65600:WVQ65604 I131136:I131140 JE131136:JE131140 TA131136:TA131140 ACW131136:ACW131140 AMS131136:AMS131140 AWO131136:AWO131140 BGK131136:BGK131140 BQG131136:BQG131140 CAC131136:CAC131140 CJY131136:CJY131140 CTU131136:CTU131140 DDQ131136:DDQ131140 DNM131136:DNM131140 DXI131136:DXI131140 EHE131136:EHE131140 ERA131136:ERA131140 FAW131136:FAW131140 FKS131136:FKS131140 FUO131136:FUO131140 GEK131136:GEK131140 GOG131136:GOG131140 GYC131136:GYC131140 HHY131136:HHY131140 HRU131136:HRU131140 IBQ131136:IBQ131140 ILM131136:ILM131140 IVI131136:IVI131140 JFE131136:JFE131140 JPA131136:JPA131140 JYW131136:JYW131140 KIS131136:KIS131140 KSO131136:KSO131140 LCK131136:LCK131140 LMG131136:LMG131140 LWC131136:LWC131140 MFY131136:MFY131140 MPU131136:MPU131140 MZQ131136:MZQ131140 NJM131136:NJM131140 NTI131136:NTI131140 ODE131136:ODE131140 ONA131136:ONA131140 OWW131136:OWW131140 PGS131136:PGS131140 PQO131136:PQO131140 QAK131136:QAK131140 QKG131136:QKG131140 QUC131136:QUC131140 RDY131136:RDY131140 RNU131136:RNU131140 RXQ131136:RXQ131140 SHM131136:SHM131140 SRI131136:SRI131140 TBE131136:TBE131140 TLA131136:TLA131140 TUW131136:TUW131140 UES131136:UES131140 UOO131136:UOO131140 UYK131136:UYK131140 VIG131136:VIG131140 VSC131136:VSC131140 WBY131136:WBY131140 WLU131136:WLU131140 WVQ131136:WVQ131140 I196672:I196676 JE196672:JE196676 TA196672:TA196676 ACW196672:ACW196676 AMS196672:AMS196676 AWO196672:AWO196676 BGK196672:BGK196676 BQG196672:BQG196676 CAC196672:CAC196676 CJY196672:CJY196676 CTU196672:CTU196676 DDQ196672:DDQ196676 DNM196672:DNM196676 DXI196672:DXI196676 EHE196672:EHE196676 ERA196672:ERA196676 FAW196672:FAW196676 FKS196672:FKS196676 FUO196672:FUO196676 GEK196672:GEK196676 GOG196672:GOG196676 GYC196672:GYC196676 HHY196672:HHY196676 HRU196672:HRU196676 IBQ196672:IBQ196676 ILM196672:ILM196676 IVI196672:IVI196676 JFE196672:JFE196676 JPA196672:JPA196676 JYW196672:JYW196676 KIS196672:KIS196676 KSO196672:KSO196676 LCK196672:LCK196676 LMG196672:LMG196676 LWC196672:LWC196676 MFY196672:MFY196676 MPU196672:MPU196676 MZQ196672:MZQ196676 NJM196672:NJM196676 NTI196672:NTI196676 ODE196672:ODE196676 ONA196672:ONA196676 OWW196672:OWW196676 PGS196672:PGS196676 PQO196672:PQO196676 QAK196672:QAK196676 QKG196672:QKG196676 QUC196672:QUC196676 RDY196672:RDY196676 RNU196672:RNU196676 RXQ196672:RXQ196676 SHM196672:SHM196676 SRI196672:SRI196676 TBE196672:TBE196676 TLA196672:TLA196676 TUW196672:TUW196676 UES196672:UES196676 UOO196672:UOO196676 UYK196672:UYK196676 VIG196672:VIG196676 VSC196672:VSC196676 WBY196672:WBY196676 WLU196672:WLU196676 WVQ196672:WVQ196676 I262208:I262212 JE262208:JE262212 TA262208:TA262212 ACW262208:ACW262212 AMS262208:AMS262212 AWO262208:AWO262212 BGK262208:BGK262212 BQG262208:BQG262212 CAC262208:CAC262212 CJY262208:CJY262212 CTU262208:CTU262212 DDQ262208:DDQ262212 DNM262208:DNM262212 DXI262208:DXI262212 EHE262208:EHE262212 ERA262208:ERA262212 FAW262208:FAW262212 FKS262208:FKS262212 FUO262208:FUO262212 GEK262208:GEK262212 GOG262208:GOG262212 GYC262208:GYC262212 HHY262208:HHY262212 HRU262208:HRU262212 IBQ262208:IBQ262212 ILM262208:ILM262212 IVI262208:IVI262212 JFE262208:JFE262212 JPA262208:JPA262212 JYW262208:JYW262212 KIS262208:KIS262212 KSO262208:KSO262212 LCK262208:LCK262212 LMG262208:LMG262212 LWC262208:LWC262212 MFY262208:MFY262212 MPU262208:MPU262212 MZQ262208:MZQ262212 NJM262208:NJM262212 NTI262208:NTI262212 ODE262208:ODE262212 ONA262208:ONA262212 OWW262208:OWW262212 PGS262208:PGS262212 PQO262208:PQO262212 QAK262208:QAK262212 QKG262208:QKG262212 QUC262208:QUC262212 RDY262208:RDY262212 RNU262208:RNU262212 RXQ262208:RXQ262212 SHM262208:SHM262212 SRI262208:SRI262212 TBE262208:TBE262212 TLA262208:TLA262212 TUW262208:TUW262212 UES262208:UES262212 UOO262208:UOO262212 UYK262208:UYK262212 VIG262208:VIG262212 VSC262208:VSC262212 WBY262208:WBY262212 WLU262208:WLU262212 WVQ262208:WVQ262212 I327744:I327748 JE327744:JE327748 TA327744:TA327748 ACW327744:ACW327748 AMS327744:AMS327748 AWO327744:AWO327748 BGK327744:BGK327748 BQG327744:BQG327748 CAC327744:CAC327748 CJY327744:CJY327748 CTU327744:CTU327748 DDQ327744:DDQ327748 DNM327744:DNM327748 DXI327744:DXI327748 EHE327744:EHE327748 ERA327744:ERA327748 FAW327744:FAW327748 FKS327744:FKS327748 FUO327744:FUO327748 GEK327744:GEK327748 GOG327744:GOG327748 GYC327744:GYC327748 HHY327744:HHY327748 HRU327744:HRU327748 IBQ327744:IBQ327748 ILM327744:ILM327748 IVI327744:IVI327748 JFE327744:JFE327748 JPA327744:JPA327748 JYW327744:JYW327748 KIS327744:KIS327748 KSO327744:KSO327748 LCK327744:LCK327748 LMG327744:LMG327748 LWC327744:LWC327748 MFY327744:MFY327748 MPU327744:MPU327748 MZQ327744:MZQ327748 NJM327744:NJM327748 NTI327744:NTI327748 ODE327744:ODE327748 ONA327744:ONA327748 OWW327744:OWW327748 PGS327744:PGS327748 PQO327744:PQO327748 QAK327744:QAK327748 QKG327744:QKG327748 QUC327744:QUC327748 RDY327744:RDY327748 RNU327744:RNU327748 RXQ327744:RXQ327748 SHM327744:SHM327748 SRI327744:SRI327748 TBE327744:TBE327748 TLA327744:TLA327748 TUW327744:TUW327748 UES327744:UES327748 UOO327744:UOO327748 UYK327744:UYK327748 VIG327744:VIG327748 VSC327744:VSC327748 WBY327744:WBY327748 WLU327744:WLU327748 WVQ327744:WVQ327748 I393280:I393284 JE393280:JE393284 TA393280:TA393284 ACW393280:ACW393284 AMS393280:AMS393284 AWO393280:AWO393284 BGK393280:BGK393284 BQG393280:BQG393284 CAC393280:CAC393284 CJY393280:CJY393284 CTU393280:CTU393284 DDQ393280:DDQ393284 DNM393280:DNM393284 DXI393280:DXI393284 EHE393280:EHE393284 ERA393280:ERA393284 FAW393280:FAW393284 FKS393280:FKS393284 FUO393280:FUO393284 GEK393280:GEK393284 GOG393280:GOG393284 GYC393280:GYC393284 HHY393280:HHY393284 HRU393280:HRU393284 IBQ393280:IBQ393284 ILM393280:ILM393284 IVI393280:IVI393284 JFE393280:JFE393284 JPA393280:JPA393284 JYW393280:JYW393284 KIS393280:KIS393284 KSO393280:KSO393284 LCK393280:LCK393284 LMG393280:LMG393284 LWC393280:LWC393284 MFY393280:MFY393284 MPU393280:MPU393284 MZQ393280:MZQ393284 NJM393280:NJM393284 NTI393280:NTI393284 ODE393280:ODE393284 ONA393280:ONA393284 OWW393280:OWW393284 PGS393280:PGS393284 PQO393280:PQO393284 QAK393280:QAK393284 QKG393280:QKG393284 QUC393280:QUC393284 RDY393280:RDY393284 RNU393280:RNU393284 RXQ393280:RXQ393284 SHM393280:SHM393284 SRI393280:SRI393284 TBE393280:TBE393284 TLA393280:TLA393284 TUW393280:TUW393284 UES393280:UES393284 UOO393280:UOO393284 UYK393280:UYK393284 VIG393280:VIG393284 VSC393280:VSC393284 WBY393280:WBY393284 WLU393280:WLU393284 WVQ393280:WVQ393284 I458816:I458820 JE458816:JE458820 TA458816:TA458820 ACW458816:ACW458820 AMS458816:AMS458820 AWO458816:AWO458820 BGK458816:BGK458820 BQG458816:BQG458820 CAC458816:CAC458820 CJY458816:CJY458820 CTU458816:CTU458820 DDQ458816:DDQ458820 DNM458816:DNM458820 DXI458816:DXI458820 EHE458816:EHE458820 ERA458816:ERA458820 FAW458816:FAW458820 FKS458816:FKS458820 FUO458816:FUO458820 GEK458816:GEK458820 GOG458816:GOG458820 GYC458816:GYC458820 HHY458816:HHY458820 HRU458816:HRU458820 IBQ458816:IBQ458820 ILM458816:ILM458820 IVI458816:IVI458820 JFE458816:JFE458820 JPA458816:JPA458820 JYW458816:JYW458820 KIS458816:KIS458820 KSO458816:KSO458820 LCK458816:LCK458820 LMG458816:LMG458820 LWC458816:LWC458820 MFY458816:MFY458820 MPU458816:MPU458820 MZQ458816:MZQ458820 NJM458816:NJM458820 NTI458816:NTI458820 ODE458816:ODE458820 ONA458816:ONA458820 OWW458816:OWW458820 PGS458816:PGS458820 PQO458816:PQO458820 QAK458816:QAK458820 QKG458816:QKG458820 QUC458816:QUC458820 RDY458816:RDY458820 RNU458816:RNU458820 RXQ458816:RXQ458820 SHM458816:SHM458820 SRI458816:SRI458820 TBE458816:TBE458820 TLA458816:TLA458820 TUW458816:TUW458820 UES458816:UES458820 UOO458816:UOO458820 UYK458816:UYK458820 VIG458816:VIG458820 VSC458816:VSC458820 WBY458816:WBY458820 WLU458816:WLU458820 WVQ458816:WVQ458820 I524352:I524356 JE524352:JE524356 TA524352:TA524356 ACW524352:ACW524356 AMS524352:AMS524356 AWO524352:AWO524356 BGK524352:BGK524356 BQG524352:BQG524356 CAC524352:CAC524356 CJY524352:CJY524356 CTU524352:CTU524356 DDQ524352:DDQ524356 DNM524352:DNM524356 DXI524352:DXI524356 EHE524352:EHE524356 ERA524352:ERA524356 FAW524352:FAW524356 FKS524352:FKS524356 FUO524352:FUO524356 GEK524352:GEK524356 GOG524352:GOG524356 GYC524352:GYC524356 HHY524352:HHY524356 HRU524352:HRU524356 IBQ524352:IBQ524356 ILM524352:ILM524356 IVI524352:IVI524356 JFE524352:JFE524356 JPA524352:JPA524356 JYW524352:JYW524356 KIS524352:KIS524356 KSO524352:KSO524356 LCK524352:LCK524356 LMG524352:LMG524356 LWC524352:LWC524356 MFY524352:MFY524356 MPU524352:MPU524356 MZQ524352:MZQ524356 NJM524352:NJM524356 NTI524352:NTI524356 ODE524352:ODE524356 ONA524352:ONA524356 OWW524352:OWW524356 PGS524352:PGS524356 PQO524352:PQO524356 QAK524352:QAK524356 QKG524352:QKG524356 QUC524352:QUC524356 RDY524352:RDY524356 RNU524352:RNU524356 RXQ524352:RXQ524356 SHM524352:SHM524356 SRI524352:SRI524356 TBE524352:TBE524356 TLA524352:TLA524356 TUW524352:TUW524356 UES524352:UES524356 UOO524352:UOO524356 UYK524352:UYK524356 VIG524352:VIG524356 VSC524352:VSC524356 WBY524352:WBY524356 WLU524352:WLU524356 WVQ524352:WVQ524356 I589888:I589892 JE589888:JE589892 TA589888:TA589892 ACW589888:ACW589892 AMS589888:AMS589892 AWO589888:AWO589892 BGK589888:BGK589892 BQG589888:BQG589892 CAC589888:CAC589892 CJY589888:CJY589892 CTU589888:CTU589892 DDQ589888:DDQ589892 DNM589888:DNM589892 DXI589888:DXI589892 EHE589888:EHE589892 ERA589888:ERA589892 FAW589888:FAW589892 FKS589888:FKS589892 FUO589888:FUO589892 GEK589888:GEK589892 GOG589888:GOG589892 GYC589888:GYC589892 HHY589888:HHY589892 HRU589888:HRU589892 IBQ589888:IBQ589892 ILM589888:ILM589892 IVI589888:IVI589892 JFE589888:JFE589892 JPA589888:JPA589892 JYW589888:JYW589892 KIS589888:KIS589892 KSO589888:KSO589892 LCK589888:LCK589892 LMG589888:LMG589892 LWC589888:LWC589892 MFY589888:MFY589892 MPU589888:MPU589892 MZQ589888:MZQ589892 NJM589888:NJM589892 NTI589888:NTI589892 ODE589888:ODE589892 ONA589888:ONA589892 OWW589888:OWW589892 PGS589888:PGS589892 PQO589888:PQO589892 QAK589888:QAK589892 QKG589888:QKG589892 QUC589888:QUC589892 RDY589888:RDY589892 RNU589888:RNU589892 RXQ589888:RXQ589892 SHM589888:SHM589892 SRI589888:SRI589892 TBE589888:TBE589892 TLA589888:TLA589892 TUW589888:TUW589892 UES589888:UES589892 UOO589888:UOO589892 UYK589888:UYK589892 VIG589888:VIG589892 VSC589888:VSC589892 WBY589888:WBY589892 WLU589888:WLU589892 WVQ589888:WVQ589892 I655424:I655428 JE655424:JE655428 TA655424:TA655428 ACW655424:ACW655428 AMS655424:AMS655428 AWO655424:AWO655428 BGK655424:BGK655428 BQG655424:BQG655428 CAC655424:CAC655428 CJY655424:CJY655428 CTU655424:CTU655428 DDQ655424:DDQ655428 DNM655424:DNM655428 DXI655424:DXI655428 EHE655424:EHE655428 ERA655424:ERA655428 FAW655424:FAW655428 FKS655424:FKS655428 FUO655424:FUO655428 GEK655424:GEK655428 GOG655424:GOG655428 GYC655424:GYC655428 HHY655424:HHY655428 HRU655424:HRU655428 IBQ655424:IBQ655428 ILM655424:ILM655428 IVI655424:IVI655428 JFE655424:JFE655428 JPA655424:JPA655428 JYW655424:JYW655428 KIS655424:KIS655428 KSO655424:KSO655428 LCK655424:LCK655428 LMG655424:LMG655428 LWC655424:LWC655428 MFY655424:MFY655428 MPU655424:MPU655428 MZQ655424:MZQ655428 NJM655424:NJM655428 NTI655424:NTI655428 ODE655424:ODE655428 ONA655424:ONA655428 OWW655424:OWW655428 PGS655424:PGS655428 PQO655424:PQO655428 QAK655424:QAK655428 QKG655424:QKG655428 QUC655424:QUC655428 RDY655424:RDY655428 RNU655424:RNU655428 RXQ655424:RXQ655428 SHM655424:SHM655428 SRI655424:SRI655428 TBE655424:TBE655428 TLA655424:TLA655428 TUW655424:TUW655428 UES655424:UES655428 UOO655424:UOO655428 UYK655424:UYK655428 VIG655424:VIG655428 VSC655424:VSC655428 WBY655424:WBY655428 WLU655424:WLU655428 WVQ655424:WVQ655428 I720960:I720964 JE720960:JE720964 TA720960:TA720964 ACW720960:ACW720964 AMS720960:AMS720964 AWO720960:AWO720964 BGK720960:BGK720964 BQG720960:BQG720964 CAC720960:CAC720964 CJY720960:CJY720964 CTU720960:CTU720964 DDQ720960:DDQ720964 DNM720960:DNM720964 DXI720960:DXI720964 EHE720960:EHE720964 ERA720960:ERA720964 FAW720960:FAW720964 FKS720960:FKS720964 FUO720960:FUO720964 GEK720960:GEK720964 GOG720960:GOG720964 GYC720960:GYC720964 HHY720960:HHY720964 HRU720960:HRU720964 IBQ720960:IBQ720964 ILM720960:ILM720964 IVI720960:IVI720964 JFE720960:JFE720964 JPA720960:JPA720964 JYW720960:JYW720964 KIS720960:KIS720964 KSO720960:KSO720964 LCK720960:LCK720964 LMG720960:LMG720964 LWC720960:LWC720964 MFY720960:MFY720964 MPU720960:MPU720964 MZQ720960:MZQ720964 NJM720960:NJM720964 NTI720960:NTI720964 ODE720960:ODE720964 ONA720960:ONA720964 OWW720960:OWW720964 PGS720960:PGS720964 PQO720960:PQO720964 QAK720960:QAK720964 QKG720960:QKG720964 QUC720960:QUC720964 RDY720960:RDY720964 RNU720960:RNU720964 RXQ720960:RXQ720964 SHM720960:SHM720964 SRI720960:SRI720964 TBE720960:TBE720964 TLA720960:TLA720964 TUW720960:TUW720964 UES720960:UES720964 UOO720960:UOO720964 UYK720960:UYK720964 VIG720960:VIG720964 VSC720960:VSC720964 WBY720960:WBY720964 WLU720960:WLU720964 WVQ720960:WVQ720964 I786496:I786500 JE786496:JE786500 TA786496:TA786500 ACW786496:ACW786500 AMS786496:AMS786500 AWO786496:AWO786500 BGK786496:BGK786500 BQG786496:BQG786500 CAC786496:CAC786500 CJY786496:CJY786500 CTU786496:CTU786500 DDQ786496:DDQ786500 DNM786496:DNM786500 DXI786496:DXI786500 EHE786496:EHE786500 ERA786496:ERA786500 FAW786496:FAW786500 FKS786496:FKS786500 FUO786496:FUO786500 GEK786496:GEK786500 GOG786496:GOG786500 GYC786496:GYC786500 HHY786496:HHY786500 HRU786496:HRU786500 IBQ786496:IBQ786500 ILM786496:ILM786500 IVI786496:IVI786500 JFE786496:JFE786500 JPA786496:JPA786500 JYW786496:JYW786500 KIS786496:KIS786500 KSO786496:KSO786500 LCK786496:LCK786500 LMG786496:LMG786500 LWC786496:LWC786500 MFY786496:MFY786500 MPU786496:MPU786500 MZQ786496:MZQ786500 NJM786496:NJM786500 NTI786496:NTI786500 ODE786496:ODE786500 ONA786496:ONA786500 OWW786496:OWW786500 PGS786496:PGS786500 PQO786496:PQO786500 QAK786496:QAK786500 QKG786496:QKG786500 QUC786496:QUC786500 RDY786496:RDY786500 RNU786496:RNU786500 RXQ786496:RXQ786500 SHM786496:SHM786500 SRI786496:SRI786500 TBE786496:TBE786500 TLA786496:TLA786500 TUW786496:TUW786500 UES786496:UES786500 UOO786496:UOO786500 UYK786496:UYK786500 VIG786496:VIG786500 VSC786496:VSC786500 WBY786496:WBY786500 WLU786496:WLU786500 WVQ786496:WVQ786500 I852032:I852036 JE852032:JE852036 TA852032:TA852036 ACW852032:ACW852036 AMS852032:AMS852036 AWO852032:AWO852036 BGK852032:BGK852036 BQG852032:BQG852036 CAC852032:CAC852036 CJY852032:CJY852036 CTU852032:CTU852036 DDQ852032:DDQ852036 DNM852032:DNM852036 DXI852032:DXI852036 EHE852032:EHE852036 ERA852032:ERA852036 FAW852032:FAW852036 FKS852032:FKS852036 FUO852032:FUO852036 GEK852032:GEK852036 GOG852032:GOG852036 GYC852032:GYC852036 HHY852032:HHY852036 HRU852032:HRU852036 IBQ852032:IBQ852036 ILM852032:ILM852036 IVI852032:IVI852036 JFE852032:JFE852036 JPA852032:JPA852036 JYW852032:JYW852036 KIS852032:KIS852036 KSO852032:KSO852036 LCK852032:LCK852036 LMG852032:LMG852036 LWC852032:LWC852036 MFY852032:MFY852036 MPU852032:MPU852036 MZQ852032:MZQ852036 NJM852032:NJM852036 NTI852032:NTI852036 ODE852032:ODE852036 ONA852032:ONA852036 OWW852032:OWW852036 PGS852032:PGS852036 PQO852032:PQO852036 QAK852032:QAK852036 QKG852032:QKG852036 QUC852032:QUC852036 RDY852032:RDY852036 RNU852032:RNU852036 RXQ852032:RXQ852036 SHM852032:SHM852036 SRI852032:SRI852036 TBE852032:TBE852036 TLA852032:TLA852036 TUW852032:TUW852036 UES852032:UES852036 UOO852032:UOO852036 UYK852032:UYK852036 VIG852032:VIG852036 VSC852032:VSC852036 WBY852032:WBY852036 WLU852032:WLU852036 WVQ852032:WVQ852036 I917568:I917572 JE917568:JE917572 TA917568:TA917572 ACW917568:ACW917572 AMS917568:AMS917572 AWO917568:AWO917572 BGK917568:BGK917572 BQG917568:BQG917572 CAC917568:CAC917572 CJY917568:CJY917572 CTU917568:CTU917572 DDQ917568:DDQ917572 DNM917568:DNM917572 DXI917568:DXI917572 EHE917568:EHE917572 ERA917568:ERA917572 FAW917568:FAW917572 FKS917568:FKS917572 FUO917568:FUO917572 GEK917568:GEK917572 GOG917568:GOG917572 GYC917568:GYC917572 HHY917568:HHY917572 HRU917568:HRU917572 IBQ917568:IBQ917572 ILM917568:ILM917572 IVI917568:IVI917572 JFE917568:JFE917572 JPA917568:JPA917572 JYW917568:JYW917572 KIS917568:KIS917572 KSO917568:KSO917572 LCK917568:LCK917572 LMG917568:LMG917572 LWC917568:LWC917572 MFY917568:MFY917572 MPU917568:MPU917572 MZQ917568:MZQ917572 NJM917568:NJM917572 NTI917568:NTI917572 ODE917568:ODE917572 ONA917568:ONA917572 OWW917568:OWW917572 PGS917568:PGS917572 PQO917568:PQO917572 QAK917568:QAK917572 QKG917568:QKG917572 QUC917568:QUC917572 RDY917568:RDY917572 RNU917568:RNU917572 RXQ917568:RXQ917572 SHM917568:SHM917572 SRI917568:SRI917572 TBE917568:TBE917572 TLA917568:TLA917572 TUW917568:TUW917572 UES917568:UES917572 UOO917568:UOO917572 UYK917568:UYK917572 VIG917568:VIG917572 VSC917568:VSC917572 WBY917568:WBY917572 WLU917568:WLU917572 WVQ917568:WVQ917572 I983104:I983108 JE983104:JE983108 TA983104:TA983108 ACW983104:ACW983108 AMS983104:AMS983108 AWO983104:AWO983108 BGK983104:BGK983108 BQG983104:BQG983108 CAC983104:CAC983108 CJY983104:CJY983108 CTU983104:CTU983108 DDQ983104:DDQ983108 DNM983104:DNM983108 DXI983104:DXI983108 EHE983104:EHE983108 ERA983104:ERA983108 FAW983104:FAW983108 FKS983104:FKS983108 FUO983104:FUO983108 GEK983104:GEK983108 GOG983104:GOG983108 GYC983104:GYC983108 HHY983104:HHY983108 HRU983104:HRU983108 IBQ983104:IBQ983108 ILM983104:ILM983108 IVI983104:IVI983108 JFE983104:JFE983108 JPA983104:JPA983108 JYW983104:JYW983108 KIS983104:KIS983108 KSO983104:KSO983108 LCK983104:LCK983108 LMG983104:LMG983108 LWC983104:LWC983108 MFY983104:MFY983108 MPU983104:MPU983108 MZQ983104:MZQ983108 NJM983104:NJM983108 NTI983104:NTI983108 ODE983104:ODE983108 ONA983104:ONA983108 OWW983104:OWW983108 PGS983104:PGS983108 PQO983104:PQO983108 QAK983104:QAK983108 QKG983104:QKG983108 QUC983104:QUC983108 RDY983104:RDY983108 RNU983104:RNU983108 RXQ983104:RXQ983108 SHM983104:SHM983108 SRI983104:SRI983108 TBE983104:TBE983108 TLA983104:TLA983108 TUW983104:TUW983108 UES983104:UES983108 UOO983104:UOO983108 UYK983104:UYK983108 VIG983104:VIG983108 VSC983104:VSC983108 WBY983104:WBY983108 WLU983104:WLU983108 WVQ983104:WVQ983108 U21:V21 JQ17:JR21 TM17:TN21 ADI17:ADJ21 ANE17:ANF21 AXA17:AXB21 BGW17:BGX21 BQS17:BQT21 CAO17:CAP21 CKK17:CKL21 CUG17:CUH21 DEC17:DED21 DNY17:DNZ21 DXU17:DXV21 EHQ17:EHR21 ERM17:ERN21 FBI17:FBJ21 FLE17:FLF21 FVA17:FVB21 GEW17:GEX21 GOS17:GOT21 GYO17:GYP21 HIK17:HIL21 HSG17:HSH21 ICC17:ICD21 ILY17:ILZ21 IVU17:IVV21 JFQ17:JFR21 JPM17:JPN21 JZI17:JZJ21 KJE17:KJF21 KTA17:KTB21 LCW17:LCX21 LMS17:LMT21 LWO17:LWP21 MGK17:MGL21 MQG17:MQH21 NAC17:NAD21 NJY17:NJZ21 NTU17:NTV21 ODQ17:ODR21 ONM17:ONN21 OXI17:OXJ21 PHE17:PHF21 PRA17:PRB21 QAW17:QAX21 QKS17:QKT21 QUO17:QUP21 REK17:REL21 ROG17:ROH21 RYC17:RYD21 SHY17:SHZ21 SRU17:SRV21 TBQ17:TBR21 TLM17:TLN21 TVI17:TVJ21 UFE17:UFF21 UPA17:UPB21 UYW17:UYX21 VIS17:VIT21 VSO17:VSP21 WCK17:WCL21 WMG17:WMH21 WWC17:WWD21 U65587:V65591 JQ65587:JR65591 TM65587:TN65591 ADI65587:ADJ65591 ANE65587:ANF65591 AXA65587:AXB65591 BGW65587:BGX65591 BQS65587:BQT65591 CAO65587:CAP65591 CKK65587:CKL65591 CUG65587:CUH65591 DEC65587:DED65591 DNY65587:DNZ65591 DXU65587:DXV65591 EHQ65587:EHR65591 ERM65587:ERN65591 FBI65587:FBJ65591 FLE65587:FLF65591 FVA65587:FVB65591 GEW65587:GEX65591 GOS65587:GOT65591 GYO65587:GYP65591 HIK65587:HIL65591 HSG65587:HSH65591 ICC65587:ICD65591 ILY65587:ILZ65591 IVU65587:IVV65591 JFQ65587:JFR65591 JPM65587:JPN65591 JZI65587:JZJ65591 KJE65587:KJF65591 KTA65587:KTB65591 LCW65587:LCX65591 LMS65587:LMT65591 LWO65587:LWP65591 MGK65587:MGL65591 MQG65587:MQH65591 NAC65587:NAD65591 NJY65587:NJZ65591 NTU65587:NTV65591 ODQ65587:ODR65591 ONM65587:ONN65591 OXI65587:OXJ65591 PHE65587:PHF65591 PRA65587:PRB65591 QAW65587:QAX65591 QKS65587:QKT65591 QUO65587:QUP65591 REK65587:REL65591 ROG65587:ROH65591 RYC65587:RYD65591 SHY65587:SHZ65591 SRU65587:SRV65591 TBQ65587:TBR65591 TLM65587:TLN65591 TVI65587:TVJ65591 UFE65587:UFF65591 UPA65587:UPB65591 UYW65587:UYX65591 VIS65587:VIT65591 VSO65587:VSP65591 WCK65587:WCL65591 WMG65587:WMH65591 WWC65587:WWD65591 U131123:V131127 JQ131123:JR131127 TM131123:TN131127 ADI131123:ADJ131127 ANE131123:ANF131127 AXA131123:AXB131127 BGW131123:BGX131127 BQS131123:BQT131127 CAO131123:CAP131127 CKK131123:CKL131127 CUG131123:CUH131127 DEC131123:DED131127 DNY131123:DNZ131127 DXU131123:DXV131127 EHQ131123:EHR131127 ERM131123:ERN131127 FBI131123:FBJ131127 FLE131123:FLF131127 FVA131123:FVB131127 GEW131123:GEX131127 GOS131123:GOT131127 GYO131123:GYP131127 HIK131123:HIL131127 HSG131123:HSH131127 ICC131123:ICD131127 ILY131123:ILZ131127 IVU131123:IVV131127 JFQ131123:JFR131127 JPM131123:JPN131127 JZI131123:JZJ131127 KJE131123:KJF131127 KTA131123:KTB131127 LCW131123:LCX131127 LMS131123:LMT131127 LWO131123:LWP131127 MGK131123:MGL131127 MQG131123:MQH131127 NAC131123:NAD131127 NJY131123:NJZ131127 NTU131123:NTV131127 ODQ131123:ODR131127 ONM131123:ONN131127 OXI131123:OXJ131127 PHE131123:PHF131127 PRA131123:PRB131127 QAW131123:QAX131127 QKS131123:QKT131127 QUO131123:QUP131127 REK131123:REL131127 ROG131123:ROH131127 RYC131123:RYD131127 SHY131123:SHZ131127 SRU131123:SRV131127 TBQ131123:TBR131127 TLM131123:TLN131127 TVI131123:TVJ131127 UFE131123:UFF131127 UPA131123:UPB131127 UYW131123:UYX131127 VIS131123:VIT131127 VSO131123:VSP131127 WCK131123:WCL131127 WMG131123:WMH131127 WWC131123:WWD131127 U196659:V196663 JQ196659:JR196663 TM196659:TN196663 ADI196659:ADJ196663 ANE196659:ANF196663 AXA196659:AXB196663 BGW196659:BGX196663 BQS196659:BQT196663 CAO196659:CAP196663 CKK196659:CKL196663 CUG196659:CUH196663 DEC196659:DED196663 DNY196659:DNZ196663 DXU196659:DXV196663 EHQ196659:EHR196663 ERM196659:ERN196663 FBI196659:FBJ196663 FLE196659:FLF196663 FVA196659:FVB196663 GEW196659:GEX196663 GOS196659:GOT196663 GYO196659:GYP196663 HIK196659:HIL196663 HSG196659:HSH196663 ICC196659:ICD196663 ILY196659:ILZ196663 IVU196659:IVV196663 JFQ196659:JFR196663 JPM196659:JPN196663 JZI196659:JZJ196663 KJE196659:KJF196663 KTA196659:KTB196663 LCW196659:LCX196663 LMS196659:LMT196663 LWO196659:LWP196663 MGK196659:MGL196663 MQG196659:MQH196663 NAC196659:NAD196663 NJY196659:NJZ196663 NTU196659:NTV196663 ODQ196659:ODR196663 ONM196659:ONN196663 OXI196659:OXJ196663 PHE196659:PHF196663 PRA196659:PRB196663 QAW196659:QAX196663 QKS196659:QKT196663 QUO196659:QUP196663 REK196659:REL196663 ROG196659:ROH196663 RYC196659:RYD196663 SHY196659:SHZ196663 SRU196659:SRV196663 TBQ196659:TBR196663 TLM196659:TLN196663 TVI196659:TVJ196663 UFE196659:UFF196663 UPA196659:UPB196663 UYW196659:UYX196663 VIS196659:VIT196663 VSO196659:VSP196663 WCK196659:WCL196663 WMG196659:WMH196663 WWC196659:WWD196663 U262195:V262199 JQ262195:JR262199 TM262195:TN262199 ADI262195:ADJ262199 ANE262195:ANF262199 AXA262195:AXB262199 BGW262195:BGX262199 BQS262195:BQT262199 CAO262195:CAP262199 CKK262195:CKL262199 CUG262195:CUH262199 DEC262195:DED262199 DNY262195:DNZ262199 DXU262195:DXV262199 EHQ262195:EHR262199 ERM262195:ERN262199 FBI262195:FBJ262199 FLE262195:FLF262199 FVA262195:FVB262199 GEW262195:GEX262199 GOS262195:GOT262199 GYO262195:GYP262199 HIK262195:HIL262199 HSG262195:HSH262199 ICC262195:ICD262199 ILY262195:ILZ262199 IVU262195:IVV262199 JFQ262195:JFR262199 JPM262195:JPN262199 JZI262195:JZJ262199 KJE262195:KJF262199 KTA262195:KTB262199 LCW262195:LCX262199 LMS262195:LMT262199 LWO262195:LWP262199 MGK262195:MGL262199 MQG262195:MQH262199 NAC262195:NAD262199 NJY262195:NJZ262199 NTU262195:NTV262199 ODQ262195:ODR262199 ONM262195:ONN262199 OXI262195:OXJ262199 PHE262195:PHF262199 PRA262195:PRB262199 QAW262195:QAX262199 QKS262195:QKT262199 QUO262195:QUP262199 REK262195:REL262199 ROG262195:ROH262199 RYC262195:RYD262199 SHY262195:SHZ262199 SRU262195:SRV262199 TBQ262195:TBR262199 TLM262195:TLN262199 TVI262195:TVJ262199 UFE262195:UFF262199 UPA262195:UPB262199 UYW262195:UYX262199 VIS262195:VIT262199 VSO262195:VSP262199 WCK262195:WCL262199 WMG262195:WMH262199 WWC262195:WWD262199 U327731:V327735 JQ327731:JR327735 TM327731:TN327735 ADI327731:ADJ327735 ANE327731:ANF327735 AXA327731:AXB327735 BGW327731:BGX327735 BQS327731:BQT327735 CAO327731:CAP327735 CKK327731:CKL327735 CUG327731:CUH327735 DEC327731:DED327735 DNY327731:DNZ327735 DXU327731:DXV327735 EHQ327731:EHR327735 ERM327731:ERN327735 FBI327731:FBJ327735 FLE327731:FLF327735 FVA327731:FVB327735 GEW327731:GEX327735 GOS327731:GOT327735 GYO327731:GYP327735 HIK327731:HIL327735 HSG327731:HSH327735 ICC327731:ICD327735 ILY327731:ILZ327735 IVU327731:IVV327735 JFQ327731:JFR327735 JPM327731:JPN327735 JZI327731:JZJ327735 KJE327731:KJF327735 KTA327731:KTB327735 LCW327731:LCX327735 LMS327731:LMT327735 LWO327731:LWP327735 MGK327731:MGL327735 MQG327731:MQH327735 NAC327731:NAD327735 NJY327731:NJZ327735 NTU327731:NTV327735 ODQ327731:ODR327735 ONM327731:ONN327735 OXI327731:OXJ327735 PHE327731:PHF327735 PRA327731:PRB327735 QAW327731:QAX327735 QKS327731:QKT327735 QUO327731:QUP327735 REK327731:REL327735 ROG327731:ROH327735 RYC327731:RYD327735 SHY327731:SHZ327735 SRU327731:SRV327735 TBQ327731:TBR327735 TLM327731:TLN327735 TVI327731:TVJ327735 UFE327731:UFF327735 UPA327731:UPB327735 UYW327731:UYX327735 VIS327731:VIT327735 VSO327731:VSP327735 WCK327731:WCL327735 WMG327731:WMH327735 WWC327731:WWD327735 U393267:V393271 JQ393267:JR393271 TM393267:TN393271 ADI393267:ADJ393271 ANE393267:ANF393271 AXA393267:AXB393271 BGW393267:BGX393271 BQS393267:BQT393271 CAO393267:CAP393271 CKK393267:CKL393271 CUG393267:CUH393271 DEC393267:DED393271 DNY393267:DNZ393271 DXU393267:DXV393271 EHQ393267:EHR393271 ERM393267:ERN393271 FBI393267:FBJ393271 FLE393267:FLF393271 FVA393267:FVB393271 GEW393267:GEX393271 GOS393267:GOT393271 GYO393267:GYP393271 HIK393267:HIL393271 HSG393267:HSH393271 ICC393267:ICD393271 ILY393267:ILZ393271 IVU393267:IVV393271 JFQ393267:JFR393271 JPM393267:JPN393271 JZI393267:JZJ393271 KJE393267:KJF393271 KTA393267:KTB393271 LCW393267:LCX393271 LMS393267:LMT393271 LWO393267:LWP393271 MGK393267:MGL393271 MQG393267:MQH393271 NAC393267:NAD393271 NJY393267:NJZ393271 NTU393267:NTV393271 ODQ393267:ODR393271 ONM393267:ONN393271 OXI393267:OXJ393271 PHE393267:PHF393271 PRA393267:PRB393271 QAW393267:QAX393271 QKS393267:QKT393271 QUO393267:QUP393271 REK393267:REL393271 ROG393267:ROH393271 RYC393267:RYD393271 SHY393267:SHZ393271 SRU393267:SRV393271 TBQ393267:TBR393271 TLM393267:TLN393271 TVI393267:TVJ393271 UFE393267:UFF393271 UPA393267:UPB393271 UYW393267:UYX393271 VIS393267:VIT393271 VSO393267:VSP393271 WCK393267:WCL393271 WMG393267:WMH393271 WWC393267:WWD393271 U458803:V458807 JQ458803:JR458807 TM458803:TN458807 ADI458803:ADJ458807 ANE458803:ANF458807 AXA458803:AXB458807 BGW458803:BGX458807 BQS458803:BQT458807 CAO458803:CAP458807 CKK458803:CKL458807 CUG458803:CUH458807 DEC458803:DED458807 DNY458803:DNZ458807 DXU458803:DXV458807 EHQ458803:EHR458807 ERM458803:ERN458807 FBI458803:FBJ458807 FLE458803:FLF458807 FVA458803:FVB458807 GEW458803:GEX458807 GOS458803:GOT458807 GYO458803:GYP458807 HIK458803:HIL458807 HSG458803:HSH458807 ICC458803:ICD458807 ILY458803:ILZ458807 IVU458803:IVV458807 JFQ458803:JFR458807 JPM458803:JPN458807 JZI458803:JZJ458807 KJE458803:KJF458807 KTA458803:KTB458807 LCW458803:LCX458807 LMS458803:LMT458807 LWO458803:LWP458807 MGK458803:MGL458807 MQG458803:MQH458807 NAC458803:NAD458807 NJY458803:NJZ458807 NTU458803:NTV458807 ODQ458803:ODR458807 ONM458803:ONN458807 OXI458803:OXJ458807 PHE458803:PHF458807 PRA458803:PRB458807 QAW458803:QAX458807 QKS458803:QKT458807 QUO458803:QUP458807 REK458803:REL458807 ROG458803:ROH458807 RYC458803:RYD458807 SHY458803:SHZ458807 SRU458803:SRV458807 TBQ458803:TBR458807 TLM458803:TLN458807 TVI458803:TVJ458807 UFE458803:UFF458807 UPA458803:UPB458807 UYW458803:UYX458807 VIS458803:VIT458807 VSO458803:VSP458807 WCK458803:WCL458807 WMG458803:WMH458807 WWC458803:WWD458807 U524339:V524343 JQ524339:JR524343 TM524339:TN524343 ADI524339:ADJ524343 ANE524339:ANF524343 AXA524339:AXB524343 BGW524339:BGX524343 BQS524339:BQT524343 CAO524339:CAP524343 CKK524339:CKL524343 CUG524339:CUH524343 DEC524339:DED524343 DNY524339:DNZ524343 DXU524339:DXV524343 EHQ524339:EHR524343 ERM524339:ERN524343 FBI524339:FBJ524343 FLE524339:FLF524343 FVA524339:FVB524343 GEW524339:GEX524343 GOS524339:GOT524343 GYO524339:GYP524343 HIK524339:HIL524343 HSG524339:HSH524343 ICC524339:ICD524343 ILY524339:ILZ524343 IVU524339:IVV524343 JFQ524339:JFR524343 JPM524339:JPN524343 JZI524339:JZJ524343 KJE524339:KJF524343 KTA524339:KTB524343 LCW524339:LCX524343 LMS524339:LMT524343 LWO524339:LWP524343 MGK524339:MGL524343 MQG524339:MQH524343 NAC524339:NAD524343 NJY524339:NJZ524343 NTU524339:NTV524343 ODQ524339:ODR524343 ONM524339:ONN524343 OXI524339:OXJ524343 PHE524339:PHF524343 PRA524339:PRB524343 QAW524339:QAX524343 QKS524339:QKT524343 QUO524339:QUP524343 REK524339:REL524343 ROG524339:ROH524343 RYC524339:RYD524343 SHY524339:SHZ524343 SRU524339:SRV524343 TBQ524339:TBR524343 TLM524339:TLN524343 TVI524339:TVJ524343 UFE524339:UFF524343 UPA524339:UPB524343 UYW524339:UYX524343 VIS524339:VIT524343 VSO524339:VSP524343 WCK524339:WCL524343 WMG524339:WMH524343 WWC524339:WWD524343 U589875:V589879 JQ589875:JR589879 TM589875:TN589879 ADI589875:ADJ589879 ANE589875:ANF589879 AXA589875:AXB589879 BGW589875:BGX589879 BQS589875:BQT589879 CAO589875:CAP589879 CKK589875:CKL589879 CUG589875:CUH589879 DEC589875:DED589879 DNY589875:DNZ589879 DXU589875:DXV589879 EHQ589875:EHR589879 ERM589875:ERN589879 FBI589875:FBJ589879 FLE589875:FLF589879 FVA589875:FVB589879 GEW589875:GEX589879 GOS589875:GOT589879 GYO589875:GYP589879 HIK589875:HIL589879 HSG589875:HSH589879 ICC589875:ICD589879 ILY589875:ILZ589879 IVU589875:IVV589879 JFQ589875:JFR589879 JPM589875:JPN589879 JZI589875:JZJ589879 KJE589875:KJF589879 KTA589875:KTB589879 LCW589875:LCX589879 LMS589875:LMT589879 LWO589875:LWP589879 MGK589875:MGL589879 MQG589875:MQH589879 NAC589875:NAD589879 NJY589875:NJZ589879 NTU589875:NTV589879 ODQ589875:ODR589879 ONM589875:ONN589879 OXI589875:OXJ589879 PHE589875:PHF589879 PRA589875:PRB589879 QAW589875:QAX589879 QKS589875:QKT589879 QUO589875:QUP589879 REK589875:REL589879 ROG589875:ROH589879 RYC589875:RYD589879 SHY589875:SHZ589879 SRU589875:SRV589879 TBQ589875:TBR589879 TLM589875:TLN589879 TVI589875:TVJ589879 UFE589875:UFF589879 UPA589875:UPB589879 UYW589875:UYX589879 VIS589875:VIT589879 VSO589875:VSP589879 WCK589875:WCL589879 WMG589875:WMH589879 WWC589875:WWD589879 U655411:V655415 JQ655411:JR655415 TM655411:TN655415 ADI655411:ADJ655415 ANE655411:ANF655415 AXA655411:AXB655415 BGW655411:BGX655415 BQS655411:BQT655415 CAO655411:CAP655415 CKK655411:CKL655415 CUG655411:CUH655415 DEC655411:DED655415 DNY655411:DNZ655415 DXU655411:DXV655415 EHQ655411:EHR655415 ERM655411:ERN655415 FBI655411:FBJ655415 FLE655411:FLF655415 FVA655411:FVB655415 GEW655411:GEX655415 GOS655411:GOT655415 GYO655411:GYP655415 HIK655411:HIL655415 HSG655411:HSH655415 ICC655411:ICD655415 ILY655411:ILZ655415 IVU655411:IVV655415 JFQ655411:JFR655415 JPM655411:JPN655415 JZI655411:JZJ655415 KJE655411:KJF655415 KTA655411:KTB655415 LCW655411:LCX655415 LMS655411:LMT655415 LWO655411:LWP655415 MGK655411:MGL655415 MQG655411:MQH655415 NAC655411:NAD655415 NJY655411:NJZ655415 NTU655411:NTV655415 ODQ655411:ODR655415 ONM655411:ONN655415 OXI655411:OXJ655415 PHE655411:PHF655415 PRA655411:PRB655415 QAW655411:QAX655415 QKS655411:QKT655415 QUO655411:QUP655415 REK655411:REL655415 ROG655411:ROH655415 RYC655411:RYD655415 SHY655411:SHZ655415 SRU655411:SRV655415 TBQ655411:TBR655415 TLM655411:TLN655415 TVI655411:TVJ655415 UFE655411:UFF655415 UPA655411:UPB655415 UYW655411:UYX655415 VIS655411:VIT655415 VSO655411:VSP655415 WCK655411:WCL655415 WMG655411:WMH655415 WWC655411:WWD655415 U720947:V720951 JQ720947:JR720951 TM720947:TN720951 ADI720947:ADJ720951 ANE720947:ANF720951 AXA720947:AXB720951 BGW720947:BGX720951 BQS720947:BQT720951 CAO720947:CAP720951 CKK720947:CKL720951 CUG720947:CUH720951 DEC720947:DED720951 DNY720947:DNZ720951 DXU720947:DXV720951 EHQ720947:EHR720951 ERM720947:ERN720951 FBI720947:FBJ720951 FLE720947:FLF720951 FVA720947:FVB720951 GEW720947:GEX720951 GOS720947:GOT720951 GYO720947:GYP720951 HIK720947:HIL720951 HSG720947:HSH720951 ICC720947:ICD720951 ILY720947:ILZ720951 IVU720947:IVV720951 JFQ720947:JFR720951 JPM720947:JPN720951 JZI720947:JZJ720951 KJE720947:KJF720951 KTA720947:KTB720951 LCW720947:LCX720951 LMS720947:LMT720951 LWO720947:LWP720951 MGK720947:MGL720951 MQG720947:MQH720951 NAC720947:NAD720951 NJY720947:NJZ720951 NTU720947:NTV720951 ODQ720947:ODR720951 ONM720947:ONN720951 OXI720947:OXJ720951 PHE720947:PHF720951 PRA720947:PRB720951 QAW720947:QAX720951 QKS720947:QKT720951 QUO720947:QUP720951 REK720947:REL720951 ROG720947:ROH720951 RYC720947:RYD720951 SHY720947:SHZ720951 SRU720947:SRV720951 TBQ720947:TBR720951 TLM720947:TLN720951 TVI720947:TVJ720951 UFE720947:UFF720951 UPA720947:UPB720951 UYW720947:UYX720951 VIS720947:VIT720951 VSO720947:VSP720951 WCK720947:WCL720951 WMG720947:WMH720951 WWC720947:WWD720951 U786483:V786487 JQ786483:JR786487 TM786483:TN786487 ADI786483:ADJ786487 ANE786483:ANF786487 AXA786483:AXB786487 BGW786483:BGX786487 BQS786483:BQT786487 CAO786483:CAP786487 CKK786483:CKL786487 CUG786483:CUH786487 DEC786483:DED786487 DNY786483:DNZ786487 DXU786483:DXV786487 EHQ786483:EHR786487 ERM786483:ERN786487 FBI786483:FBJ786487 FLE786483:FLF786487 FVA786483:FVB786487 GEW786483:GEX786487 GOS786483:GOT786487 GYO786483:GYP786487 HIK786483:HIL786487 HSG786483:HSH786487 ICC786483:ICD786487 ILY786483:ILZ786487 IVU786483:IVV786487 JFQ786483:JFR786487 JPM786483:JPN786487 JZI786483:JZJ786487 KJE786483:KJF786487 KTA786483:KTB786487 LCW786483:LCX786487 LMS786483:LMT786487 LWO786483:LWP786487 MGK786483:MGL786487 MQG786483:MQH786487 NAC786483:NAD786487 NJY786483:NJZ786487 NTU786483:NTV786487 ODQ786483:ODR786487 ONM786483:ONN786487 OXI786483:OXJ786487 PHE786483:PHF786487 PRA786483:PRB786487 QAW786483:QAX786487 QKS786483:QKT786487 QUO786483:QUP786487 REK786483:REL786487 ROG786483:ROH786487 RYC786483:RYD786487 SHY786483:SHZ786487 SRU786483:SRV786487 TBQ786483:TBR786487 TLM786483:TLN786487 TVI786483:TVJ786487 UFE786483:UFF786487 UPA786483:UPB786487 UYW786483:UYX786487 VIS786483:VIT786487 VSO786483:VSP786487 WCK786483:WCL786487 WMG786483:WMH786487 WWC786483:WWD786487 U852019:V852023 JQ852019:JR852023 TM852019:TN852023 ADI852019:ADJ852023 ANE852019:ANF852023 AXA852019:AXB852023 BGW852019:BGX852023 BQS852019:BQT852023 CAO852019:CAP852023 CKK852019:CKL852023 CUG852019:CUH852023 DEC852019:DED852023 DNY852019:DNZ852023 DXU852019:DXV852023 EHQ852019:EHR852023 ERM852019:ERN852023 FBI852019:FBJ852023 FLE852019:FLF852023 FVA852019:FVB852023 GEW852019:GEX852023 GOS852019:GOT852023 GYO852019:GYP852023 HIK852019:HIL852023 HSG852019:HSH852023 ICC852019:ICD852023 ILY852019:ILZ852023 IVU852019:IVV852023 JFQ852019:JFR852023 JPM852019:JPN852023 JZI852019:JZJ852023 KJE852019:KJF852023 KTA852019:KTB852023 LCW852019:LCX852023 LMS852019:LMT852023 LWO852019:LWP852023 MGK852019:MGL852023 MQG852019:MQH852023 NAC852019:NAD852023 NJY852019:NJZ852023 NTU852019:NTV852023 ODQ852019:ODR852023 ONM852019:ONN852023 OXI852019:OXJ852023 PHE852019:PHF852023 PRA852019:PRB852023 QAW852019:QAX852023 QKS852019:QKT852023 QUO852019:QUP852023 REK852019:REL852023 ROG852019:ROH852023 RYC852019:RYD852023 SHY852019:SHZ852023 SRU852019:SRV852023 TBQ852019:TBR852023 TLM852019:TLN852023 TVI852019:TVJ852023 UFE852019:UFF852023 UPA852019:UPB852023 UYW852019:UYX852023 VIS852019:VIT852023 VSO852019:VSP852023 WCK852019:WCL852023 WMG852019:WMH852023 WWC852019:WWD852023 U917555:V917559 JQ917555:JR917559 TM917555:TN917559 ADI917555:ADJ917559 ANE917555:ANF917559 AXA917555:AXB917559 BGW917555:BGX917559 BQS917555:BQT917559 CAO917555:CAP917559 CKK917555:CKL917559 CUG917555:CUH917559 DEC917555:DED917559 DNY917555:DNZ917559 DXU917555:DXV917559 EHQ917555:EHR917559 ERM917555:ERN917559 FBI917555:FBJ917559 FLE917555:FLF917559 FVA917555:FVB917559 GEW917555:GEX917559 GOS917555:GOT917559 GYO917555:GYP917559 HIK917555:HIL917559 HSG917555:HSH917559 ICC917555:ICD917559 ILY917555:ILZ917559 IVU917555:IVV917559 JFQ917555:JFR917559 JPM917555:JPN917559 JZI917555:JZJ917559 KJE917555:KJF917559 KTA917555:KTB917559 LCW917555:LCX917559 LMS917555:LMT917559 LWO917555:LWP917559 MGK917555:MGL917559 MQG917555:MQH917559 NAC917555:NAD917559 NJY917555:NJZ917559 NTU917555:NTV917559 ODQ917555:ODR917559 ONM917555:ONN917559 OXI917555:OXJ917559 PHE917555:PHF917559 PRA917555:PRB917559 QAW917555:QAX917559 QKS917555:QKT917559 QUO917555:QUP917559 REK917555:REL917559 ROG917555:ROH917559 RYC917555:RYD917559 SHY917555:SHZ917559 SRU917555:SRV917559 TBQ917555:TBR917559 TLM917555:TLN917559 TVI917555:TVJ917559 UFE917555:UFF917559 UPA917555:UPB917559 UYW917555:UYX917559 VIS917555:VIT917559 VSO917555:VSP917559 WCK917555:WCL917559 WMG917555:WMH917559 WWC917555:WWD917559 U983091:V983095 JQ983091:JR983095 TM983091:TN983095 ADI983091:ADJ983095 ANE983091:ANF983095 AXA983091:AXB983095 BGW983091:BGX983095 BQS983091:BQT983095 CAO983091:CAP983095 CKK983091:CKL983095 CUG983091:CUH983095 DEC983091:DED983095 DNY983091:DNZ983095 DXU983091:DXV983095 EHQ983091:EHR983095 ERM983091:ERN983095 FBI983091:FBJ983095 FLE983091:FLF983095 FVA983091:FVB983095 GEW983091:GEX983095 GOS983091:GOT983095 GYO983091:GYP983095 HIK983091:HIL983095 HSG983091:HSH983095 ICC983091:ICD983095 ILY983091:ILZ983095 IVU983091:IVV983095 JFQ983091:JFR983095 JPM983091:JPN983095 JZI983091:JZJ983095 KJE983091:KJF983095 KTA983091:KTB983095 LCW983091:LCX983095 LMS983091:LMT983095 LWO983091:LWP983095 MGK983091:MGL983095 MQG983091:MQH983095 NAC983091:NAD983095 NJY983091:NJZ983095 NTU983091:NTV983095 ODQ983091:ODR983095 ONM983091:ONN983095 OXI983091:OXJ983095 PHE983091:PHF983095 PRA983091:PRB983095 QAW983091:QAX983095 QKS983091:QKT983095 QUO983091:QUP983095 REK983091:REL983095 ROG983091:ROH983095 RYC983091:RYD983095 SHY983091:SHZ983095 SRU983091:SRV983095 TBQ983091:TBR983095 TLM983091:TLN983095 TVI983091:TVJ983095 UFE983091:UFF983095 UPA983091:UPB983095 UYW983091:UYX983095 VIS983091:VIT983095 VSO983091:VSP983095 WCK983091:WCL983095 WMG983091:WMH983095 WWC983091:WWD983095 I83:J83 JV17:JV21 TR17:TR21 ADN17:ADN21 ANJ17:ANJ21 AXF17:AXF21 BHB17:BHB21 BQX17:BQX21 CAT17:CAT21 CKP17:CKP21 CUL17:CUL21 DEH17:DEH21 DOD17:DOD21 DXZ17:DXZ21 EHV17:EHV21 ERR17:ERR21 FBN17:FBN21 FLJ17:FLJ21 FVF17:FVF21 GFB17:GFB21 GOX17:GOX21 GYT17:GYT21 HIP17:HIP21 HSL17:HSL21 ICH17:ICH21 IMD17:IMD21 IVZ17:IVZ21 JFV17:JFV21 JPR17:JPR21 JZN17:JZN21 KJJ17:KJJ21 KTF17:KTF21 LDB17:LDB21 LMX17:LMX21 LWT17:LWT21 MGP17:MGP21 MQL17:MQL21 NAH17:NAH21 NKD17:NKD21 NTZ17:NTZ21 ODV17:ODV21 ONR17:ONR21 OXN17:OXN21 PHJ17:PHJ21 PRF17:PRF21 QBB17:QBB21 QKX17:QKX21 QUT17:QUT21 REP17:REP21 ROL17:ROL21 RYH17:RYH21 SID17:SID21 SRZ17:SRZ21 TBV17:TBV21 TLR17:TLR21 TVN17:TVN21 UFJ17:UFJ21 UPF17:UPF21 UZB17:UZB21 VIX17:VIX21 VST17:VST21 WCP17:WCP21 WML17:WML21 WWH17:WWH21 Z65587:Z65591 JV65587:JV65591 TR65587:TR65591 ADN65587:ADN65591 ANJ65587:ANJ65591 AXF65587:AXF65591 BHB65587:BHB65591 BQX65587:BQX65591 CAT65587:CAT65591 CKP65587:CKP65591 CUL65587:CUL65591 DEH65587:DEH65591 DOD65587:DOD65591 DXZ65587:DXZ65591 EHV65587:EHV65591 ERR65587:ERR65591 FBN65587:FBN65591 FLJ65587:FLJ65591 FVF65587:FVF65591 GFB65587:GFB65591 GOX65587:GOX65591 GYT65587:GYT65591 HIP65587:HIP65591 HSL65587:HSL65591 ICH65587:ICH65591 IMD65587:IMD65591 IVZ65587:IVZ65591 JFV65587:JFV65591 JPR65587:JPR65591 JZN65587:JZN65591 KJJ65587:KJJ65591 KTF65587:KTF65591 LDB65587:LDB65591 LMX65587:LMX65591 LWT65587:LWT65591 MGP65587:MGP65591 MQL65587:MQL65591 NAH65587:NAH65591 NKD65587:NKD65591 NTZ65587:NTZ65591 ODV65587:ODV65591 ONR65587:ONR65591 OXN65587:OXN65591 PHJ65587:PHJ65591 PRF65587:PRF65591 QBB65587:QBB65591 QKX65587:QKX65591 QUT65587:QUT65591 REP65587:REP65591 ROL65587:ROL65591 RYH65587:RYH65591 SID65587:SID65591 SRZ65587:SRZ65591 TBV65587:TBV65591 TLR65587:TLR65591 TVN65587:TVN65591 UFJ65587:UFJ65591 UPF65587:UPF65591 UZB65587:UZB65591 VIX65587:VIX65591 VST65587:VST65591 WCP65587:WCP65591 WML65587:WML65591 WWH65587:WWH65591 Z131123:Z131127 JV131123:JV131127 TR131123:TR131127 ADN131123:ADN131127 ANJ131123:ANJ131127 AXF131123:AXF131127 BHB131123:BHB131127 BQX131123:BQX131127 CAT131123:CAT131127 CKP131123:CKP131127 CUL131123:CUL131127 DEH131123:DEH131127 DOD131123:DOD131127 DXZ131123:DXZ131127 EHV131123:EHV131127 ERR131123:ERR131127 FBN131123:FBN131127 FLJ131123:FLJ131127 FVF131123:FVF131127 GFB131123:GFB131127 GOX131123:GOX131127 GYT131123:GYT131127 HIP131123:HIP131127 HSL131123:HSL131127 ICH131123:ICH131127 IMD131123:IMD131127 IVZ131123:IVZ131127 JFV131123:JFV131127 JPR131123:JPR131127 JZN131123:JZN131127 KJJ131123:KJJ131127 KTF131123:KTF131127 LDB131123:LDB131127 LMX131123:LMX131127 LWT131123:LWT131127 MGP131123:MGP131127 MQL131123:MQL131127 NAH131123:NAH131127 NKD131123:NKD131127 NTZ131123:NTZ131127 ODV131123:ODV131127 ONR131123:ONR131127 OXN131123:OXN131127 PHJ131123:PHJ131127 PRF131123:PRF131127 QBB131123:QBB131127 QKX131123:QKX131127 QUT131123:QUT131127 REP131123:REP131127 ROL131123:ROL131127 RYH131123:RYH131127 SID131123:SID131127 SRZ131123:SRZ131127 TBV131123:TBV131127 TLR131123:TLR131127 TVN131123:TVN131127 UFJ131123:UFJ131127 UPF131123:UPF131127 UZB131123:UZB131127 VIX131123:VIX131127 VST131123:VST131127 WCP131123:WCP131127 WML131123:WML131127 WWH131123:WWH131127 Z196659:Z196663 JV196659:JV196663 TR196659:TR196663 ADN196659:ADN196663 ANJ196659:ANJ196663 AXF196659:AXF196663 BHB196659:BHB196663 BQX196659:BQX196663 CAT196659:CAT196663 CKP196659:CKP196663 CUL196659:CUL196663 DEH196659:DEH196663 DOD196659:DOD196663 DXZ196659:DXZ196663 EHV196659:EHV196663 ERR196659:ERR196663 FBN196659:FBN196663 FLJ196659:FLJ196663 FVF196659:FVF196663 GFB196659:GFB196663 GOX196659:GOX196663 GYT196659:GYT196663 HIP196659:HIP196663 HSL196659:HSL196663 ICH196659:ICH196663 IMD196659:IMD196663 IVZ196659:IVZ196663 JFV196659:JFV196663 JPR196659:JPR196663 JZN196659:JZN196663 KJJ196659:KJJ196663 KTF196659:KTF196663 LDB196659:LDB196663 LMX196659:LMX196663 LWT196659:LWT196663 MGP196659:MGP196663 MQL196659:MQL196663 NAH196659:NAH196663 NKD196659:NKD196663 NTZ196659:NTZ196663 ODV196659:ODV196663 ONR196659:ONR196663 OXN196659:OXN196663 PHJ196659:PHJ196663 PRF196659:PRF196663 QBB196659:QBB196663 QKX196659:QKX196663 QUT196659:QUT196663 REP196659:REP196663 ROL196659:ROL196663 RYH196659:RYH196663 SID196659:SID196663 SRZ196659:SRZ196663 TBV196659:TBV196663 TLR196659:TLR196663 TVN196659:TVN196663 UFJ196659:UFJ196663 UPF196659:UPF196663 UZB196659:UZB196663 VIX196659:VIX196663 VST196659:VST196663 WCP196659:WCP196663 WML196659:WML196663 WWH196659:WWH196663 Z262195:Z262199 JV262195:JV262199 TR262195:TR262199 ADN262195:ADN262199 ANJ262195:ANJ262199 AXF262195:AXF262199 BHB262195:BHB262199 BQX262195:BQX262199 CAT262195:CAT262199 CKP262195:CKP262199 CUL262195:CUL262199 DEH262195:DEH262199 DOD262195:DOD262199 DXZ262195:DXZ262199 EHV262195:EHV262199 ERR262195:ERR262199 FBN262195:FBN262199 FLJ262195:FLJ262199 FVF262195:FVF262199 GFB262195:GFB262199 GOX262195:GOX262199 GYT262195:GYT262199 HIP262195:HIP262199 HSL262195:HSL262199 ICH262195:ICH262199 IMD262195:IMD262199 IVZ262195:IVZ262199 JFV262195:JFV262199 JPR262195:JPR262199 JZN262195:JZN262199 KJJ262195:KJJ262199 KTF262195:KTF262199 LDB262195:LDB262199 LMX262195:LMX262199 LWT262195:LWT262199 MGP262195:MGP262199 MQL262195:MQL262199 NAH262195:NAH262199 NKD262195:NKD262199 NTZ262195:NTZ262199 ODV262195:ODV262199 ONR262195:ONR262199 OXN262195:OXN262199 PHJ262195:PHJ262199 PRF262195:PRF262199 QBB262195:QBB262199 QKX262195:QKX262199 QUT262195:QUT262199 REP262195:REP262199 ROL262195:ROL262199 RYH262195:RYH262199 SID262195:SID262199 SRZ262195:SRZ262199 TBV262195:TBV262199 TLR262195:TLR262199 TVN262195:TVN262199 UFJ262195:UFJ262199 UPF262195:UPF262199 UZB262195:UZB262199 VIX262195:VIX262199 VST262195:VST262199 WCP262195:WCP262199 WML262195:WML262199 WWH262195:WWH262199 Z327731:Z327735 JV327731:JV327735 TR327731:TR327735 ADN327731:ADN327735 ANJ327731:ANJ327735 AXF327731:AXF327735 BHB327731:BHB327735 BQX327731:BQX327735 CAT327731:CAT327735 CKP327731:CKP327735 CUL327731:CUL327735 DEH327731:DEH327735 DOD327731:DOD327735 DXZ327731:DXZ327735 EHV327731:EHV327735 ERR327731:ERR327735 FBN327731:FBN327735 FLJ327731:FLJ327735 FVF327731:FVF327735 GFB327731:GFB327735 GOX327731:GOX327735 GYT327731:GYT327735 HIP327731:HIP327735 HSL327731:HSL327735 ICH327731:ICH327735 IMD327731:IMD327735 IVZ327731:IVZ327735 JFV327731:JFV327735 JPR327731:JPR327735 JZN327731:JZN327735 KJJ327731:KJJ327735 KTF327731:KTF327735 LDB327731:LDB327735 LMX327731:LMX327735 LWT327731:LWT327735 MGP327731:MGP327735 MQL327731:MQL327735 NAH327731:NAH327735 NKD327731:NKD327735 NTZ327731:NTZ327735 ODV327731:ODV327735 ONR327731:ONR327735 OXN327731:OXN327735 PHJ327731:PHJ327735 PRF327731:PRF327735 QBB327731:QBB327735 QKX327731:QKX327735 QUT327731:QUT327735 REP327731:REP327735 ROL327731:ROL327735 RYH327731:RYH327735 SID327731:SID327735 SRZ327731:SRZ327735 TBV327731:TBV327735 TLR327731:TLR327735 TVN327731:TVN327735 UFJ327731:UFJ327735 UPF327731:UPF327735 UZB327731:UZB327735 VIX327731:VIX327735 VST327731:VST327735 WCP327731:WCP327735 WML327731:WML327735 WWH327731:WWH327735 Z393267:Z393271 JV393267:JV393271 TR393267:TR393271 ADN393267:ADN393271 ANJ393267:ANJ393271 AXF393267:AXF393271 BHB393267:BHB393271 BQX393267:BQX393271 CAT393267:CAT393271 CKP393267:CKP393271 CUL393267:CUL393271 DEH393267:DEH393271 DOD393267:DOD393271 DXZ393267:DXZ393271 EHV393267:EHV393271 ERR393267:ERR393271 FBN393267:FBN393271 FLJ393267:FLJ393271 FVF393267:FVF393271 GFB393267:GFB393271 GOX393267:GOX393271 GYT393267:GYT393271 HIP393267:HIP393271 HSL393267:HSL393271 ICH393267:ICH393271 IMD393267:IMD393271 IVZ393267:IVZ393271 JFV393267:JFV393271 JPR393267:JPR393271 JZN393267:JZN393271 KJJ393267:KJJ393271 KTF393267:KTF393271 LDB393267:LDB393271 LMX393267:LMX393271 LWT393267:LWT393271 MGP393267:MGP393271 MQL393267:MQL393271 NAH393267:NAH393271 NKD393267:NKD393271 NTZ393267:NTZ393271 ODV393267:ODV393271 ONR393267:ONR393271 OXN393267:OXN393271 PHJ393267:PHJ393271 PRF393267:PRF393271 QBB393267:QBB393271 QKX393267:QKX393271 QUT393267:QUT393271 REP393267:REP393271 ROL393267:ROL393271 RYH393267:RYH393271 SID393267:SID393271 SRZ393267:SRZ393271 TBV393267:TBV393271 TLR393267:TLR393271 TVN393267:TVN393271 UFJ393267:UFJ393271 UPF393267:UPF393271 UZB393267:UZB393271 VIX393267:VIX393271 VST393267:VST393271 WCP393267:WCP393271 WML393267:WML393271 WWH393267:WWH393271 Z458803:Z458807 JV458803:JV458807 TR458803:TR458807 ADN458803:ADN458807 ANJ458803:ANJ458807 AXF458803:AXF458807 BHB458803:BHB458807 BQX458803:BQX458807 CAT458803:CAT458807 CKP458803:CKP458807 CUL458803:CUL458807 DEH458803:DEH458807 DOD458803:DOD458807 DXZ458803:DXZ458807 EHV458803:EHV458807 ERR458803:ERR458807 FBN458803:FBN458807 FLJ458803:FLJ458807 FVF458803:FVF458807 GFB458803:GFB458807 GOX458803:GOX458807 GYT458803:GYT458807 HIP458803:HIP458807 HSL458803:HSL458807 ICH458803:ICH458807 IMD458803:IMD458807 IVZ458803:IVZ458807 JFV458803:JFV458807 JPR458803:JPR458807 JZN458803:JZN458807 KJJ458803:KJJ458807 KTF458803:KTF458807 LDB458803:LDB458807 LMX458803:LMX458807 LWT458803:LWT458807 MGP458803:MGP458807 MQL458803:MQL458807 NAH458803:NAH458807 NKD458803:NKD458807 NTZ458803:NTZ458807 ODV458803:ODV458807 ONR458803:ONR458807 OXN458803:OXN458807 PHJ458803:PHJ458807 PRF458803:PRF458807 QBB458803:QBB458807 QKX458803:QKX458807 QUT458803:QUT458807 REP458803:REP458807 ROL458803:ROL458807 RYH458803:RYH458807 SID458803:SID458807 SRZ458803:SRZ458807 TBV458803:TBV458807 TLR458803:TLR458807 TVN458803:TVN458807 UFJ458803:UFJ458807 UPF458803:UPF458807 UZB458803:UZB458807 VIX458803:VIX458807 VST458803:VST458807 WCP458803:WCP458807 WML458803:WML458807 WWH458803:WWH458807 Z524339:Z524343 JV524339:JV524343 TR524339:TR524343 ADN524339:ADN524343 ANJ524339:ANJ524343 AXF524339:AXF524343 BHB524339:BHB524343 BQX524339:BQX524343 CAT524339:CAT524343 CKP524339:CKP524343 CUL524339:CUL524343 DEH524339:DEH524343 DOD524339:DOD524343 DXZ524339:DXZ524343 EHV524339:EHV524343 ERR524339:ERR524343 FBN524339:FBN524343 FLJ524339:FLJ524343 FVF524339:FVF524343 GFB524339:GFB524343 GOX524339:GOX524343 GYT524339:GYT524343 HIP524339:HIP524343 HSL524339:HSL524343 ICH524339:ICH524343 IMD524339:IMD524343 IVZ524339:IVZ524343 JFV524339:JFV524343 JPR524339:JPR524343 JZN524339:JZN524343 KJJ524339:KJJ524343 KTF524339:KTF524343 LDB524339:LDB524343 LMX524339:LMX524343 LWT524339:LWT524343 MGP524339:MGP524343 MQL524339:MQL524343 NAH524339:NAH524343 NKD524339:NKD524343 NTZ524339:NTZ524343 ODV524339:ODV524343 ONR524339:ONR524343 OXN524339:OXN524343 PHJ524339:PHJ524343 PRF524339:PRF524343 QBB524339:QBB524343 QKX524339:QKX524343 QUT524339:QUT524343 REP524339:REP524343 ROL524339:ROL524343 RYH524339:RYH524343 SID524339:SID524343 SRZ524339:SRZ524343 TBV524339:TBV524343 TLR524339:TLR524343 TVN524339:TVN524343 UFJ524339:UFJ524343 UPF524339:UPF524343 UZB524339:UZB524343 VIX524339:VIX524343 VST524339:VST524343 WCP524339:WCP524343 WML524339:WML524343 WWH524339:WWH524343 Z589875:Z589879 JV589875:JV589879 TR589875:TR589879 ADN589875:ADN589879 ANJ589875:ANJ589879 AXF589875:AXF589879 BHB589875:BHB589879 BQX589875:BQX589879 CAT589875:CAT589879 CKP589875:CKP589879 CUL589875:CUL589879 DEH589875:DEH589879 DOD589875:DOD589879 DXZ589875:DXZ589879 EHV589875:EHV589879 ERR589875:ERR589879 FBN589875:FBN589879 FLJ589875:FLJ589879 FVF589875:FVF589879 GFB589875:GFB589879 GOX589875:GOX589879 GYT589875:GYT589879 HIP589875:HIP589879 HSL589875:HSL589879 ICH589875:ICH589879 IMD589875:IMD589879 IVZ589875:IVZ589879 JFV589875:JFV589879 JPR589875:JPR589879 JZN589875:JZN589879 KJJ589875:KJJ589879 KTF589875:KTF589879 LDB589875:LDB589879 LMX589875:LMX589879 LWT589875:LWT589879 MGP589875:MGP589879 MQL589875:MQL589879 NAH589875:NAH589879 NKD589875:NKD589879 NTZ589875:NTZ589879 ODV589875:ODV589879 ONR589875:ONR589879 OXN589875:OXN589879 PHJ589875:PHJ589879 PRF589875:PRF589879 QBB589875:QBB589879 QKX589875:QKX589879 QUT589875:QUT589879 REP589875:REP589879 ROL589875:ROL589879 RYH589875:RYH589879 SID589875:SID589879 SRZ589875:SRZ589879 TBV589875:TBV589879 TLR589875:TLR589879 TVN589875:TVN589879 UFJ589875:UFJ589879 UPF589875:UPF589879 UZB589875:UZB589879 VIX589875:VIX589879 VST589875:VST589879 WCP589875:WCP589879 WML589875:WML589879 WWH589875:WWH589879 Z655411:Z655415 JV655411:JV655415 TR655411:TR655415 ADN655411:ADN655415 ANJ655411:ANJ655415 AXF655411:AXF655415 BHB655411:BHB655415 BQX655411:BQX655415 CAT655411:CAT655415 CKP655411:CKP655415 CUL655411:CUL655415 DEH655411:DEH655415 DOD655411:DOD655415 DXZ655411:DXZ655415 EHV655411:EHV655415 ERR655411:ERR655415 FBN655411:FBN655415 FLJ655411:FLJ655415 FVF655411:FVF655415 GFB655411:GFB655415 GOX655411:GOX655415 GYT655411:GYT655415 HIP655411:HIP655415 HSL655411:HSL655415 ICH655411:ICH655415 IMD655411:IMD655415 IVZ655411:IVZ655415 JFV655411:JFV655415 JPR655411:JPR655415 JZN655411:JZN655415 KJJ655411:KJJ655415 KTF655411:KTF655415 LDB655411:LDB655415 LMX655411:LMX655415 LWT655411:LWT655415 MGP655411:MGP655415 MQL655411:MQL655415 NAH655411:NAH655415 NKD655411:NKD655415 NTZ655411:NTZ655415 ODV655411:ODV655415 ONR655411:ONR655415 OXN655411:OXN655415 PHJ655411:PHJ655415 PRF655411:PRF655415 QBB655411:QBB655415 QKX655411:QKX655415 QUT655411:QUT655415 REP655411:REP655415 ROL655411:ROL655415 RYH655411:RYH655415 SID655411:SID655415 SRZ655411:SRZ655415 TBV655411:TBV655415 TLR655411:TLR655415 TVN655411:TVN655415 UFJ655411:UFJ655415 UPF655411:UPF655415 UZB655411:UZB655415 VIX655411:VIX655415 VST655411:VST655415 WCP655411:WCP655415 WML655411:WML655415 WWH655411:WWH655415 Z720947:Z720951 JV720947:JV720951 TR720947:TR720951 ADN720947:ADN720951 ANJ720947:ANJ720951 AXF720947:AXF720951 BHB720947:BHB720951 BQX720947:BQX720951 CAT720947:CAT720951 CKP720947:CKP720951 CUL720947:CUL720951 DEH720947:DEH720951 DOD720947:DOD720951 DXZ720947:DXZ720951 EHV720947:EHV720951 ERR720947:ERR720951 FBN720947:FBN720951 FLJ720947:FLJ720951 FVF720947:FVF720951 GFB720947:GFB720951 GOX720947:GOX720951 GYT720947:GYT720951 HIP720947:HIP720951 HSL720947:HSL720951 ICH720947:ICH720951 IMD720947:IMD720951 IVZ720947:IVZ720951 JFV720947:JFV720951 JPR720947:JPR720951 JZN720947:JZN720951 KJJ720947:KJJ720951 KTF720947:KTF720951 LDB720947:LDB720951 LMX720947:LMX720951 LWT720947:LWT720951 MGP720947:MGP720951 MQL720947:MQL720951 NAH720947:NAH720951 NKD720947:NKD720951 NTZ720947:NTZ720951 ODV720947:ODV720951 ONR720947:ONR720951 OXN720947:OXN720951 PHJ720947:PHJ720951 PRF720947:PRF720951 QBB720947:QBB720951 QKX720947:QKX720951 QUT720947:QUT720951 REP720947:REP720951 ROL720947:ROL720951 RYH720947:RYH720951 SID720947:SID720951 SRZ720947:SRZ720951 TBV720947:TBV720951 TLR720947:TLR720951 TVN720947:TVN720951 UFJ720947:UFJ720951 UPF720947:UPF720951 UZB720947:UZB720951 VIX720947:VIX720951 VST720947:VST720951 WCP720947:WCP720951 WML720947:WML720951 WWH720947:WWH720951 Z786483:Z786487 JV786483:JV786487 TR786483:TR786487 ADN786483:ADN786487 ANJ786483:ANJ786487 AXF786483:AXF786487 BHB786483:BHB786487 BQX786483:BQX786487 CAT786483:CAT786487 CKP786483:CKP786487 CUL786483:CUL786487 DEH786483:DEH786487 DOD786483:DOD786487 DXZ786483:DXZ786487 EHV786483:EHV786487 ERR786483:ERR786487 FBN786483:FBN786487 FLJ786483:FLJ786487 FVF786483:FVF786487 GFB786483:GFB786487 GOX786483:GOX786487 GYT786483:GYT786487 HIP786483:HIP786487 HSL786483:HSL786487 ICH786483:ICH786487 IMD786483:IMD786487 IVZ786483:IVZ786487 JFV786483:JFV786487 JPR786483:JPR786487 JZN786483:JZN786487 KJJ786483:KJJ786487 KTF786483:KTF786487 LDB786483:LDB786487 LMX786483:LMX786487 LWT786483:LWT786487 MGP786483:MGP786487 MQL786483:MQL786487 NAH786483:NAH786487 NKD786483:NKD786487 NTZ786483:NTZ786487 ODV786483:ODV786487 ONR786483:ONR786487 OXN786483:OXN786487 PHJ786483:PHJ786487 PRF786483:PRF786487 QBB786483:QBB786487 QKX786483:QKX786487 QUT786483:QUT786487 REP786483:REP786487 ROL786483:ROL786487 RYH786483:RYH786487 SID786483:SID786487 SRZ786483:SRZ786487 TBV786483:TBV786487 TLR786483:TLR786487 TVN786483:TVN786487 UFJ786483:UFJ786487 UPF786483:UPF786487 UZB786483:UZB786487 VIX786483:VIX786487 VST786483:VST786487 WCP786483:WCP786487 WML786483:WML786487 WWH786483:WWH786487 Z852019:Z852023 JV852019:JV852023 TR852019:TR852023 ADN852019:ADN852023 ANJ852019:ANJ852023 AXF852019:AXF852023 BHB852019:BHB852023 BQX852019:BQX852023 CAT852019:CAT852023 CKP852019:CKP852023 CUL852019:CUL852023 DEH852019:DEH852023 DOD852019:DOD852023 DXZ852019:DXZ852023 EHV852019:EHV852023 ERR852019:ERR852023 FBN852019:FBN852023 FLJ852019:FLJ852023 FVF852019:FVF852023 GFB852019:GFB852023 GOX852019:GOX852023 GYT852019:GYT852023 HIP852019:HIP852023 HSL852019:HSL852023 ICH852019:ICH852023 IMD852019:IMD852023 IVZ852019:IVZ852023 JFV852019:JFV852023 JPR852019:JPR852023 JZN852019:JZN852023 KJJ852019:KJJ852023 KTF852019:KTF852023 LDB852019:LDB852023 LMX852019:LMX852023 LWT852019:LWT852023 MGP852019:MGP852023 MQL852019:MQL852023 NAH852019:NAH852023 NKD852019:NKD852023 NTZ852019:NTZ852023 ODV852019:ODV852023 ONR852019:ONR852023 OXN852019:OXN852023 PHJ852019:PHJ852023 PRF852019:PRF852023 QBB852019:QBB852023 QKX852019:QKX852023 QUT852019:QUT852023 REP852019:REP852023 ROL852019:ROL852023 RYH852019:RYH852023 SID852019:SID852023 SRZ852019:SRZ852023 TBV852019:TBV852023 TLR852019:TLR852023 TVN852019:TVN852023 UFJ852019:UFJ852023 UPF852019:UPF852023 UZB852019:UZB852023 VIX852019:VIX852023 VST852019:VST852023 WCP852019:WCP852023 WML852019:WML852023 WWH852019:WWH852023 Z917555:Z917559 JV917555:JV917559 TR917555:TR917559 ADN917555:ADN917559 ANJ917555:ANJ917559 AXF917555:AXF917559 BHB917555:BHB917559 BQX917555:BQX917559 CAT917555:CAT917559 CKP917555:CKP917559 CUL917555:CUL917559 DEH917555:DEH917559 DOD917555:DOD917559 DXZ917555:DXZ917559 EHV917555:EHV917559 ERR917555:ERR917559 FBN917555:FBN917559 FLJ917555:FLJ917559 FVF917555:FVF917559 GFB917555:GFB917559 GOX917555:GOX917559 GYT917555:GYT917559 HIP917555:HIP917559 HSL917555:HSL917559 ICH917555:ICH917559 IMD917555:IMD917559 IVZ917555:IVZ917559 JFV917555:JFV917559 JPR917555:JPR917559 JZN917555:JZN917559 KJJ917555:KJJ917559 KTF917555:KTF917559 LDB917555:LDB917559 LMX917555:LMX917559 LWT917555:LWT917559 MGP917555:MGP917559 MQL917555:MQL917559 NAH917555:NAH917559 NKD917555:NKD917559 NTZ917555:NTZ917559 ODV917555:ODV917559 ONR917555:ONR917559 OXN917555:OXN917559 PHJ917555:PHJ917559 PRF917555:PRF917559 QBB917555:QBB917559 QKX917555:QKX917559 QUT917555:QUT917559 REP917555:REP917559 ROL917555:ROL917559 RYH917555:RYH917559 SID917555:SID917559 SRZ917555:SRZ917559 TBV917555:TBV917559 TLR917555:TLR917559 TVN917555:TVN917559 UFJ917555:UFJ917559 UPF917555:UPF917559 UZB917555:UZB917559 VIX917555:VIX917559 VST917555:VST917559 WCP917555:WCP917559 WML917555:WML917559 WWH917555:WWH917559 Z983091:Z983095 JV983091:JV983095 TR983091:TR983095 ADN983091:ADN983095 ANJ983091:ANJ983095 AXF983091:AXF983095 BHB983091:BHB983095 BQX983091:BQX983095 CAT983091:CAT983095 CKP983091:CKP983095 CUL983091:CUL983095 DEH983091:DEH983095 DOD983091:DOD983095 DXZ983091:DXZ983095 EHV983091:EHV983095 ERR983091:ERR983095 FBN983091:FBN983095 FLJ983091:FLJ983095 FVF983091:FVF983095 GFB983091:GFB983095 GOX983091:GOX983095 GYT983091:GYT983095 HIP983091:HIP983095 HSL983091:HSL983095 ICH983091:ICH983095 IMD983091:IMD983095 IVZ983091:IVZ983095 JFV983091:JFV983095 JPR983091:JPR983095 JZN983091:JZN983095 KJJ983091:KJJ983095 KTF983091:KTF983095 LDB983091:LDB983095 LMX983091:LMX983095 LWT983091:LWT983095 MGP983091:MGP983095 MQL983091:MQL983095 NAH983091:NAH983095 NKD983091:NKD983095 NTZ983091:NTZ983095 ODV983091:ODV983095 ONR983091:ONR983095 OXN983091:OXN983095 PHJ983091:PHJ983095 PRF983091:PRF983095 QBB983091:QBB983095 QKX983091:QKX983095 QUT983091:QUT983095 REP983091:REP983095 ROL983091:ROL983095 RYH983091:RYH983095 SID983091:SID983095 SRZ983091:SRZ983095 TBV983091:TBV983095 TLR983091:TLR983095 TVN983091:TVN983095 UFJ983091:UFJ983095 UPF983091:UPF983095 UZB983091:UZB983095 VIX983091:VIX983095 VST983091:VST983095 WCP983091:WCP983095 WML983091:WML983095 WWH983091:WWH983095 JC130:JC134 SY130:SY134 ACU130:ACU134 AMQ130:AMQ134 AWM130:AWM134 BGI130:BGI134 BQE130:BQE134 CAA130:CAA134 CJW130:CJW134 CTS130:CTS134 DDO130:DDO134 DNK130:DNK134 DXG130:DXG134 EHC130:EHC134 EQY130:EQY134 FAU130:FAU134 FKQ130:FKQ134 FUM130:FUM134 GEI130:GEI134 GOE130:GOE134 GYA130:GYA134 HHW130:HHW134 HRS130:HRS134 IBO130:IBO134 ILK130:ILK134 IVG130:IVG134 JFC130:JFC134 JOY130:JOY134 JYU130:JYU134 KIQ130:KIQ134 KSM130:KSM134 LCI130:LCI134 LME130:LME134 LWA130:LWA134 MFW130:MFW134 MPS130:MPS134 MZO130:MZO134 NJK130:NJK134 NTG130:NTG134 ODC130:ODC134 OMY130:OMY134 OWU130:OWU134 PGQ130:PGQ134 PQM130:PQM134 QAI130:QAI134 QKE130:QKE134 QUA130:QUA134 RDW130:RDW134 RNS130:RNS134 RXO130:RXO134 SHK130:SHK134 SRG130:SRG134 TBC130:TBC134 TKY130:TKY134 TUU130:TUU134 UEQ130:UEQ134 UOM130:UOM134 UYI130:UYI134 VIE130:VIE134 VSA130:VSA134 WBW130:WBW134 WLS130:WLS134 WVO130:WVO134 G65651:G65655 JC65651:JC65655 SY65651:SY65655 ACU65651:ACU65655 AMQ65651:AMQ65655 AWM65651:AWM65655 BGI65651:BGI65655 BQE65651:BQE65655 CAA65651:CAA65655 CJW65651:CJW65655 CTS65651:CTS65655 DDO65651:DDO65655 DNK65651:DNK65655 DXG65651:DXG65655 EHC65651:EHC65655 EQY65651:EQY65655 FAU65651:FAU65655 FKQ65651:FKQ65655 FUM65651:FUM65655 GEI65651:GEI65655 GOE65651:GOE65655 GYA65651:GYA65655 HHW65651:HHW65655 HRS65651:HRS65655 IBO65651:IBO65655 ILK65651:ILK65655 IVG65651:IVG65655 JFC65651:JFC65655 JOY65651:JOY65655 JYU65651:JYU65655 KIQ65651:KIQ65655 KSM65651:KSM65655 LCI65651:LCI65655 LME65651:LME65655 LWA65651:LWA65655 MFW65651:MFW65655 MPS65651:MPS65655 MZO65651:MZO65655 NJK65651:NJK65655 NTG65651:NTG65655 ODC65651:ODC65655 OMY65651:OMY65655 OWU65651:OWU65655 PGQ65651:PGQ65655 PQM65651:PQM65655 QAI65651:QAI65655 QKE65651:QKE65655 QUA65651:QUA65655 RDW65651:RDW65655 RNS65651:RNS65655 RXO65651:RXO65655 SHK65651:SHK65655 SRG65651:SRG65655 TBC65651:TBC65655 TKY65651:TKY65655 TUU65651:TUU65655 UEQ65651:UEQ65655 UOM65651:UOM65655 UYI65651:UYI65655 VIE65651:VIE65655 VSA65651:VSA65655 WBW65651:WBW65655 WLS65651:WLS65655 WVO65651:WVO65655 G131187:G131191 JC131187:JC131191 SY131187:SY131191 ACU131187:ACU131191 AMQ131187:AMQ131191 AWM131187:AWM131191 BGI131187:BGI131191 BQE131187:BQE131191 CAA131187:CAA131191 CJW131187:CJW131191 CTS131187:CTS131191 DDO131187:DDO131191 DNK131187:DNK131191 DXG131187:DXG131191 EHC131187:EHC131191 EQY131187:EQY131191 FAU131187:FAU131191 FKQ131187:FKQ131191 FUM131187:FUM131191 GEI131187:GEI131191 GOE131187:GOE131191 GYA131187:GYA131191 HHW131187:HHW131191 HRS131187:HRS131191 IBO131187:IBO131191 ILK131187:ILK131191 IVG131187:IVG131191 JFC131187:JFC131191 JOY131187:JOY131191 JYU131187:JYU131191 KIQ131187:KIQ131191 KSM131187:KSM131191 LCI131187:LCI131191 LME131187:LME131191 LWA131187:LWA131191 MFW131187:MFW131191 MPS131187:MPS131191 MZO131187:MZO131191 NJK131187:NJK131191 NTG131187:NTG131191 ODC131187:ODC131191 OMY131187:OMY131191 OWU131187:OWU131191 PGQ131187:PGQ131191 PQM131187:PQM131191 QAI131187:QAI131191 QKE131187:QKE131191 QUA131187:QUA131191 RDW131187:RDW131191 RNS131187:RNS131191 RXO131187:RXO131191 SHK131187:SHK131191 SRG131187:SRG131191 TBC131187:TBC131191 TKY131187:TKY131191 TUU131187:TUU131191 UEQ131187:UEQ131191 UOM131187:UOM131191 UYI131187:UYI131191 VIE131187:VIE131191 VSA131187:VSA131191 WBW131187:WBW131191 WLS131187:WLS131191 WVO131187:WVO131191 G196723:G196727 JC196723:JC196727 SY196723:SY196727 ACU196723:ACU196727 AMQ196723:AMQ196727 AWM196723:AWM196727 BGI196723:BGI196727 BQE196723:BQE196727 CAA196723:CAA196727 CJW196723:CJW196727 CTS196723:CTS196727 DDO196723:DDO196727 DNK196723:DNK196727 DXG196723:DXG196727 EHC196723:EHC196727 EQY196723:EQY196727 FAU196723:FAU196727 FKQ196723:FKQ196727 FUM196723:FUM196727 GEI196723:GEI196727 GOE196723:GOE196727 GYA196723:GYA196727 HHW196723:HHW196727 HRS196723:HRS196727 IBO196723:IBO196727 ILK196723:ILK196727 IVG196723:IVG196727 JFC196723:JFC196727 JOY196723:JOY196727 JYU196723:JYU196727 KIQ196723:KIQ196727 KSM196723:KSM196727 LCI196723:LCI196727 LME196723:LME196727 LWA196723:LWA196727 MFW196723:MFW196727 MPS196723:MPS196727 MZO196723:MZO196727 NJK196723:NJK196727 NTG196723:NTG196727 ODC196723:ODC196727 OMY196723:OMY196727 OWU196723:OWU196727 PGQ196723:PGQ196727 PQM196723:PQM196727 QAI196723:QAI196727 QKE196723:QKE196727 QUA196723:QUA196727 RDW196723:RDW196727 RNS196723:RNS196727 RXO196723:RXO196727 SHK196723:SHK196727 SRG196723:SRG196727 TBC196723:TBC196727 TKY196723:TKY196727 TUU196723:TUU196727 UEQ196723:UEQ196727 UOM196723:UOM196727 UYI196723:UYI196727 VIE196723:VIE196727 VSA196723:VSA196727 WBW196723:WBW196727 WLS196723:WLS196727 WVO196723:WVO196727 G262259:G262263 JC262259:JC262263 SY262259:SY262263 ACU262259:ACU262263 AMQ262259:AMQ262263 AWM262259:AWM262263 BGI262259:BGI262263 BQE262259:BQE262263 CAA262259:CAA262263 CJW262259:CJW262263 CTS262259:CTS262263 DDO262259:DDO262263 DNK262259:DNK262263 DXG262259:DXG262263 EHC262259:EHC262263 EQY262259:EQY262263 FAU262259:FAU262263 FKQ262259:FKQ262263 FUM262259:FUM262263 GEI262259:GEI262263 GOE262259:GOE262263 GYA262259:GYA262263 HHW262259:HHW262263 HRS262259:HRS262263 IBO262259:IBO262263 ILK262259:ILK262263 IVG262259:IVG262263 JFC262259:JFC262263 JOY262259:JOY262263 JYU262259:JYU262263 KIQ262259:KIQ262263 KSM262259:KSM262263 LCI262259:LCI262263 LME262259:LME262263 LWA262259:LWA262263 MFW262259:MFW262263 MPS262259:MPS262263 MZO262259:MZO262263 NJK262259:NJK262263 NTG262259:NTG262263 ODC262259:ODC262263 OMY262259:OMY262263 OWU262259:OWU262263 PGQ262259:PGQ262263 PQM262259:PQM262263 QAI262259:QAI262263 QKE262259:QKE262263 QUA262259:QUA262263 RDW262259:RDW262263 RNS262259:RNS262263 RXO262259:RXO262263 SHK262259:SHK262263 SRG262259:SRG262263 TBC262259:TBC262263 TKY262259:TKY262263 TUU262259:TUU262263 UEQ262259:UEQ262263 UOM262259:UOM262263 UYI262259:UYI262263 VIE262259:VIE262263 VSA262259:VSA262263 WBW262259:WBW262263 WLS262259:WLS262263 WVO262259:WVO262263 G327795:G327799 JC327795:JC327799 SY327795:SY327799 ACU327795:ACU327799 AMQ327795:AMQ327799 AWM327795:AWM327799 BGI327795:BGI327799 BQE327795:BQE327799 CAA327795:CAA327799 CJW327795:CJW327799 CTS327795:CTS327799 DDO327795:DDO327799 DNK327795:DNK327799 DXG327795:DXG327799 EHC327795:EHC327799 EQY327795:EQY327799 FAU327795:FAU327799 FKQ327795:FKQ327799 FUM327795:FUM327799 GEI327795:GEI327799 GOE327795:GOE327799 GYA327795:GYA327799 HHW327795:HHW327799 HRS327795:HRS327799 IBO327795:IBO327799 ILK327795:ILK327799 IVG327795:IVG327799 JFC327795:JFC327799 JOY327795:JOY327799 JYU327795:JYU327799 KIQ327795:KIQ327799 KSM327795:KSM327799 LCI327795:LCI327799 LME327795:LME327799 LWA327795:LWA327799 MFW327795:MFW327799 MPS327795:MPS327799 MZO327795:MZO327799 NJK327795:NJK327799 NTG327795:NTG327799 ODC327795:ODC327799 OMY327795:OMY327799 OWU327795:OWU327799 PGQ327795:PGQ327799 PQM327795:PQM327799 QAI327795:QAI327799 QKE327795:QKE327799 QUA327795:QUA327799 RDW327795:RDW327799 RNS327795:RNS327799 RXO327795:RXO327799 SHK327795:SHK327799 SRG327795:SRG327799 TBC327795:TBC327799 TKY327795:TKY327799 TUU327795:TUU327799 UEQ327795:UEQ327799 UOM327795:UOM327799 UYI327795:UYI327799 VIE327795:VIE327799 VSA327795:VSA327799 WBW327795:WBW327799 WLS327795:WLS327799 WVO327795:WVO327799 G393331:G393335 JC393331:JC393335 SY393331:SY393335 ACU393331:ACU393335 AMQ393331:AMQ393335 AWM393331:AWM393335 BGI393331:BGI393335 BQE393331:BQE393335 CAA393331:CAA393335 CJW393331:CJW393335 CTS393331:CTS393335 DDO393331:DDO393335 DNK393331:DNK393335 DXG393331:DXG393335 EHC393331:EHC393335 EQY393331:EQY393335 FAU393331:FAU393335 FKQ393331:FKQ393335 FUM393331:FUM393335 GEI393331:GEI393335 GOE393331:GOE393335 GYA393331:GYA393335 HHW393331:HHW393335 HRS393331:HRS393335 IBO393331:IBO393335 ILK393331:ILK393335 IVG393331:IVG393335 JFC393331:JFC393335 JOY393331:JOY393335 JYU393331:JYU393335 KIQ393331:KIQ393335 KSM393331:KSM393335 LCI393331:LCI393335 LME393331:LME393335 LWA393331:LWA393335 MFW393331:MFW393335 MPS393331:MPS393335 MZO393331:MZO393335 NJK393331:NJK393335 NTG393331:NTG393335 ODC393331:ODC393335 OMY393331:OMY393335 OWU393331:OWU393335 PGQ393331:PGQ393335 PQM393331:PQM393335 QAI393331:QAI393335 QKE393331:QKE393335 QUA393331:QUA393335 RDW393331:RDW393335 RNS393331:RNS393335 RXO393331:RXO393335 SHK393331:SHK393335 SRG393331:SRG393335 TBC393331:TBC393335 TKY393331:TKY393335 TUU393331:TUU393335 UEQ393331:UEQ393335 UOM393331:UOM393335 UYI393331:UYI393335 VIE393331:VIE393335 VSA393331:VSA393335 WBW393331:WBW393335 WLS393331:WLS393335 WVO393331:WVO393335 G458867:G458871 JC458867:JC458871 SY458867:SY458871 ACU458867:ACU458871 AMQ458867:AMQ458871 AWM458867:AWM458871 BGI458867:BGI458871 BQE458867:BQE458871 CAA458867:CAA458871 CJW458867:CJW458871 CTS458867:CTS458871 DDO458867:DDO458871 DNK458867:DNK458871 DXG458867:DXG458871 EHC458867:EHC458871 EQY458867:EQY458871 FAU458867:FAU458871 FKQ458867:FKQ458871 FUM458867:FUM458871 GEI458867:GEI458871 GOE458867:GOE458871 GYA458867:GYA458871 HHW458867:HHW458871 HRS458867:HRS458871 IBO458867:IBO458871 ILK458867:ILK458871 IVG458867:IVG458871 JFC458867:JFC458871 JOY458867:JOY458871 JYU458867:JYU458871 KIQ458867:KIQ458871 KSM458867:KSM458871 LCI458867:LCI458871 LME458867:LME458871 LWA458867:LWA458871 MFW458867:MFW458871 MPS458867:MPS458871 MZO458867:MZO458871 NJK458867:NJK458871 NTG458867:NTG458871 ODC458867:ODC458871 OMY458867:OMY458871 OWU458867:OWU458871 PGQ458867:PGQ458871 PQM458867:PQM458871 QAI458867:QAI458871 QKE458867:QKE458871 QUA458867:QUA458871 RDW458867:RDW458871 RNS458867:RNS458871 RXO458867:RXO458871 SHK458867:SHK458871 SRG458867:SRG458871 TBC458867:TBC458871 TKY458867:TKY458871 TUU458867:TUU458871 UEQ458867:UEQ458871 UOM458867:UOM458871 UYI458867:UYI458871 VIE458867:VIE458871 VSA458867:VSA458871 WBW458867:WBW458871 WLS458867:WLS458871 WVO458867:WVO458871 G524403:G524407 JC524403:JC524407 SY524403:SY524407 ACU524403:ACU524407 AMQ524403:AMQ524407 AWM524403:AWM524407 BGI524403:BGI524407 BQE524403:BQE524407 CAA524403:CAA524407 CJW524403:CJW524407 CTS524403:CTS524407 DDO524403:DDO524407 DNK524403:DNK524407 DXG524403:DXG524407 EHC524403:EHC524407 EQY524403:EQY524407 FAU524403:FAU524407 FKQ524403:FKQ524407 FUM524403:FUM524407 GEI524403:GEI524407 GOE524403:GOE524407 GYA524403:GYA524407 HHW524403:HHW524407 HRS524403:HRS524407 IBO524403:IBO524407 ILK524403:ILK524407 IVG524403:IVG524407 JFC524403:JFC524407 JOY524403:JOY524407 JYU524403:JYU524407 KIQ524403:KIQ524407 KSM524403:KSM524407 LCI524403:LCI524407 LME524403:LME524407 LWA524403:LWA524407 MFW524403:MFW524407 MPS524403:MPS524407 MZO524403:MZO524407 NJK524403:NJK524407 NTG524403:NTG524407 ODC524403:ODC524407 OMY524403:OMY524407 OWU524403:OWU524407 PGQ524403:PGQ524407 PQM524403:PQM524407 QAI524403:QAI524407 QKE524403:QKE524407 QUA524403:QUA524407 RDW524403:RDW524407 RNS524403:RNS524407 RXO524403:RXO524407 SHK524403:SHK524407 SRG524403:SRG524407 TBC524403:TBC524407 TKY524403:TKY524407 TUU524403:TUU524407 UEQ524403:UEQ524407 UOM524403:UOM524407 UYI524403:UYI524407 VIE524403:VIE524407 VSA524403:VSA524407 WBW524403:WBW524407 WLS524403:WLS524407 WVO524403:WVO524407 G589939:G589943 JC589939:JC589943 SY589939:SY589943 ACU589939:ACU589943 AMQ589939:AMQ589943 AWM589939:AWM589943 BGI589939:BGI589943 BQE589939:BQE589943 CAA589939:CAA589943 CJW589939:CJW589943 CTS589939:CTS589943 DDO589939:DDO589943 DNK589939:DNK589943 DXG589939:DXG589943 EHC589939:EHC589943 EQY589939:EQY589943 FAU589939:FAU589943 FKQ589939:FKQ589943 FUM589939:FUM589943 GEI589939:GEI589943 GOE589939:GOE589943 GYA589939:GYA589943 HHW589939:HHW589943 HRS589939:HRS589943 IBO589939:IBO589943 ILK589939:ILK589943 IVG589939:IVG589943 JFC589939:JFC589943 JOY589939:JOY589943 JYU589939:JYU589943 KIQ589939:KIQ589943 KSM589939:KSM589943 LCI589939:LCI589943 LME589939:LME589943 LWA589939:LWA589943 MFW589939:MFW589943 MPS589939:MPS589943 MZO589939:MZO589943 NJK589939:NJK589943 NTG589939:NTG589943 ODC589939:ODC589943 OMY589939:OMY589943 OWU589939:OWU589943 PGQ589939:PGQ589943 PQM589939:PQM589943 QAI589939:QAI589943 QKE589939:QKE589943 QUA589939:QUA589943 RDW589939:RDW589943 RNS589939:RNS589943 RXO589939:RXO589943 SHK589939:SHK589943 SRG589939:SRG589943 TBC589939:TBC589943 TKY589939:TKY589943 TUU589939:TUU589943 UEQ589939:UEQ589943 UOM589939:UOM589943 UYI589939:UYI589943 VIE589939:VIE589943 VSA589939:VSA589943 WBW589939:WBW589943 WLS589939:WLS589943 WVO589939:WVO589943 G655475:G655479 JC655475:JC655479 SY655475:SY655479 ACU655475:ACU655479 AMQ655475:AMQ655479 AWM655475:AWM655479 BGI655475:BGI655479 BQE655475:BQE655479 CAA655475:CAA655479 CJW655475:CJW655479 CTS655475:CTS655479 DDO655475:DDO655479 DNK655475:DNK655479 DXG655475:DXG655479 EHC655475:EHC655479 EQY655475:EQY655479 FAU655475:FAU655479 FKQ655475:FKQ655479 FUM655475:FUM655479 GEI655475:GEI655479 GOE655475:GOE655479 GYA655475:GYA655479 HHW655475:HHW655479 HRS655475:HRS655479 IBO655475:IBO655479 ILK655475:ILK655479 IVG655475:IVG655479 JFC655475:JFC655479 JOY655475:JOY655479 JYU655475:JYU655479 KIQ655475:KIQ655479 KSM655475:KSM655479 LCI655475:LCI655479 LME655475:LME655479 LWA655475:LWA655479 MFW655475:MFW655479 MPS655475:MPS655479 MZO655475:MZO655479 NJK655475:NJK655479 NTG655475:NTG655479 ODC655475:ODC655479 OMY655475:OMY655479 OWU655475:OWU655479 PGQ655475:PGQ655479 PQM655475:PQM655479 QAI655475:QAI655479 QKE655475:QKE655479 QUA655475:QUA655479 RDW655475:RDW655479 RNS655475:RNS655479 RXO655475:RXO655479 SHK655475:SHK655479 SRG655475:SRG655479 TBC655475:TBC655479 TKY655475:TKY655479 TUU655475:TUU655479 UEQ655475:UEQ655479 UOM655475:UOM655479 UYI655475:UYI655479 VIE655475:VIE655479 VSA655475:VSA655479 WBW655475:WBW655479 WLS655475:WLS655479 WVO655475:WVO655479 G721011:G721015 JC721011:JC721015 SY721011:SY721015 ACU721011:ACU721015 AMQ721011:AMQ721015 AWM721011:AWM721015 BGI721011:BGI721015 BQE721011:BQE721015 CAA721011:CAA721015 CJW721011:CJW721015 CTS721011:CTS721015 DDO721011:DDO721015 DNK721011:DNK721015 DXG721011:DXG721015 EHC721011:EHC721015 EQY721011:EQY721015 FAU721011:FAU721015 FKQ721011:FKQ721015 FUM721011:FUM721015 GEI721011:GEI721015 GOE721011:GOE721015 GYA721011:GYA721015 HHW721011:HHW721015 HRS721011:HRS721015 IBO721011:IBO721015 ILK721011:ILK721015 IVG721011:IVG721015 JFC721011:JFC721015 JOY721011:JOY721015 JYU721011:JYU721015 KIQ721011:KIQ721015 KSM721011:KSM721015 LCI721011:LCI721015 LME721011:LME721015 LWA721011:LWA721015 MFW721011:MFW721015 MPS721011:MPS721015 MZO721011:MZO721015 NJK721011:NJK721015 NTG721011:NTG721015 ODC721011:ODC721015 OMY721011:OMY721015 OWU721011:OWU721015 PGQ721011:PGQ721015 PQM721011:PQM721015 QAI721011:QAI721015 QKE721011:QKE721015 QUA721011:QUA721015 RDW721011:RDW721015 RNS721011:RNS721015 RXO721011:RXO721015 SHK721011:SHK721015 SRG721011:SRG721015 TBC721011:TBC721015 TKY721011:TKY721015 TUU721011:TUU721015 UEQ721011:UEQ721015 UOM721011:UOM721015 UYI721011:UYI721015 VIE721011:VIE721015 VSA721011:VSA721015 WBW721011:WBW721015 WLS721011:WLS721015 WVO721011:WVO721015 G786547:G786551 JC786547:JC786551 SY786547:SY786551 ACU786547:ACU786551 AMQ786547:AMQ786551 AWM786547:AWM786551 BGI786547:BGI786551 BQE786547:BQE786551 CAA786547:CAA786551 CJW786547:CJW786551 CTS786547:CTS786551 DDO786547:DDO786551 DNK786547:DNK786551 DXG786547:DXG786551 EHC786547:EHC786551 EQY786547:EQY786551 FAU786547:FAU786551 FKQ786547:FKQ786551 FUM786547:FUM786551 GEI786547:GEI786551 GOE786547:GOE786551 GYA786547:GYA786551 HHW786547:HHW786551 HRS786547:HRS786551 IBO786547:IBO786551 ILK786547:ILK786551 IVG786547:IVG786551 JFC786547:JFC786551 JOY786547:JOY786551 JYU786547:JYU786551 KIQ786547:KIQ786551 KSM786547:KSM786551 LCI786547:LCI786551 LME786547:LME786551 LWA786547:LWA786551 MFW786547:MFW786551 MPS786547:MPS786551 MZO786547:MZO786551 NJK786547:NJK786551 NTG786547:NTG786551 ODC786547:ODC786551 OMY786547:OMY786551 OWU786547:OWU786551 PGQ786547:PGQ786551 PQM786547:PQM786551 QAI786547:QAI786551 QKE786547:QKE786551 QUA786547:QUA786551 RDW786547:RDW786551 RNS786547:RNS786551 RXO786547:RXO786551 SHK786547:SHK786551 SRG786547:SRG786551 TBC786547:TBC786551 TKY786547:TKY786551 TUU786547:TUU786551 UEQ786547:UEQ786551 UOM786547:UOM786551 UYI786547:UYI786551 VIE786547:VIE786551 VSA786547:VSA786551 WBW786547:WBW786551 WLS786547:WLS786551 WVO786547:WVO786551 G852083:G852087 JC852083:JC852087 SY852083:SY852087 ACU852083:ACU852087 AMQ852083:AMQ852087 AWM852083:AWM852087 BGI852083:BGI852087 BQE852083:BQE852087 CAA852083:CAA852087 CJW852083:CJW852087 CTS852083:CTS852087 DDO852083:DDO852087 DNK852083:DNK852087 DXG852083:DXG852087 EHC852083:EHC852087 EQY852083:EQY852087 FAU852083:FAU852087 FKQ852083:FKQ852087 FUM852083:FUM852087 GEI852083:GEI852087 GOE852083:GOE852087 GYA852083:GYA852087 HHW852083:HHW852087 HRS852083:HRS852087 IBO852083:IBO852087 ILK852083:ILK852087 IVG852083:IVG852087 JFC852083:JFC852087 JOY852083:JOY852087 JYU852083:JYU852087 KIQ852083:KIQ852087 KSM852083:KSM852087 LCI852083:LCI852087 LME852083:LME852087 LWA852083:LWA852087 MFW852083:MFW852087 MPS852083:MPS852087 MZO852083:MZO852087 NJK852083:NJK852087 NTG852083:NTG852087 ODC852083:ODC852087 OMY852083:OMY852087 OWU852083:OWU852087 PGQ852083:PGQ852087 PQM852083:PQM852087 QAI852083:QAI852087 QKE852083:QKE852087 QUA852083:QUA852087 RDW852083:RDW852087 RNS852083:RNS852087 RXO852083:RXO852087 SHK852083:SHK852087 SRG852083:SRG852087 TBC852083:TBC852087 TKY852083:TKY852087 TUU852083:TUU852087 UEQ852083:UEQ852087 UOM852083:UOM852087 UYI852083:UYI852087 VIE852083:VIE852087 VSA852083:VSA852087 WBW852083:WBW852087 WLS852083:WLS852087 WVO852083:WVO852087 G917619:G917623 JC917619:JC917623 SY917619:SY917623 ACU917619:ACU917623 AMQ917619:AMQ917623 AWM917619:AWM917623 BGI917619:BGI917623 BQE917619:BQE917623 CAA917619:CAA917623 CJW917619:CJW917623 CTS917619:CTS917623 DDO917619:DDO917623 DNK917619:DNK917623 DXG917619:DXG917623 EHC917619:EHC917623 EQY917619:EQY917623 FAU917619:FAU917623 FKQ917619:FKQ917623 FUM917619:FUM917623 GEI917619:GEI917623 GOE917619:GOE917623 GYA917619:GYA917623 HHW917619:HHW917623 HRS917619:HRS917623 IBO917619:IBO917623 ILK917619:ILK917623 IVG917619:IVG917623 JFC917619:JFC917623 JOY917619:JOY917623 JYU917619:JYU917623 KIQ917619:KIQ917623 KSM917619:KSM917623 LCI917619:LCI917623 LME917619:LME917623 LWA917619:LWA917623 MFW917619:MFW917623 MPS917619:MPS917623 MZO917619:MZO917623 NJK917619:NJK917623 NTG917619:NTG917623 ODC917619:ODC917623 OMY917619:OMY917623 OWU917619:OWU917623 PGQ917619:PGQ917623 PQM917619:PQM917623 QAI917619:QAI917623 QKE917619:QKE917623 QUA917619:QUA917623 RDW917619:RDW917623 RNS917619:RNS917623 RXO917619:RXO917623 SHK917619:SHK917623 SRG917619:SRG917623 TBC917619:TBC917623 TKY917619:TKY917623 TUU917619:TUU917623 UEQ917619:UEQ917623 UOM917619:UOM917623 UYI917619:UYI917623 VIE917619:VIE917623 VSA917619:VSA917623 WBW917619:WBW917623 WLS917619:WLS917623 WVO917619:WVO917623 G983155:G983159 JC983155:JC983159 SY983155:SY983159 ACU983155:ACU983159 AMQ983155:AMQ983159 AWM983155:AWM983159 BGI983155:BGI983159 BQE983155:BQE983159 CAA983155:CAA983159 CJW983155:CJW983159 CTS983155:CTS983159 DDO983155:DDO983159 DNK983155:DNK983159 DXG983155:DXG983159 EHC983155:EHC983159 EQY983155:EQY983159 FAU983155:FAU983159 FKQ983155:FKQ983159 FUM983155:FUM983159 GEI983155:GEI983159 GOE983155:GOE983159 GYA983155:GYA983159 HHW983155:HHW983159 HRS983155:HRS983159 IBO983155:IBO983159 ILK983155:ILK983159 IVG983155:IVG983159 JFC983155:JFC983159 JOY983155:JOY983159 JYU983155:JYU983159 KIQ983155:KIQ983159 KSM983155:KSM983159 LCI983155:LCI983159 LME983155:LME983159 LWA983155:LWA983159 MFW983155:MFW983159 MPS983155:MPS983159 MZO983155:MZO983159 NJK983155:NJK983159 NTG983155:NTG983159 ODC983155:ODC983159 OMY983155:OMY983159 OWU983155:OWU983159 PGQ983155:PGQ983159 PQM983155:PQM983159 QAI983155:QAI983159 QKE983155:QKE983159 QUA983155:QUA983159 RDW983155:RDW983159 RNS983155:RNS983159 RXO983155:RXO983159 SHK983155:SHK983159 SRG983155:SRG983159 TBC983155:TBC983159 TKY983155:TKY983159 TUU983155:TUU983159 UEQ983155:UEQ983159 UOM983155:UOM983159 UYI983155:UYI983159 VIE983155:VIE983159 VSA983155:VSA983159 WBW983155:WBW983159 WLS983155:WLS983159 WVO983155:WVO983159 VJC983116:VJC983120 JC103:JC107 SY103:SY107 ACU103:ACU107 AMQ103:AMQ107 AWM103:AWM107 BGI103:BGI107 BQE103:BQE107 CAA103:CAA107 CJW103:CJW107 CTS103:CTS107 DDO103:DDO107 DNK103:DNK107 DXG103:DXG107 EHC103:EHC107 EQY103:EQY107 FAU103:FAU107 FKQ103:FKQ107 FUM103:FUM107 GEI103:GEI107 GOE103:GOE107 GYA103:GYA107 HHW103:HHW107 HRS103:HRS107 IBO103:IBO107 ILK103:ILK107 IVG103:IVG107 JFC103:JFC107 JOY103:JOY107 JYU103:JYU107 KIQ103:KIQ107 KSM103:KSM107 LCI103:LCI107 LME103:LME107 LWA103:LWA107 MFW103:MFW107 MPS103:MPS107 MZO103:MZO107 NJK103:NJK107 NTG103:NTG107 ODC103:ODC107 OMY103:OMY107 OWU103:OWU107 PGQ103:PGQ107 PQM103:PQM107 QAI103:QAI107 QKE103:QKE107 QUA103:QUA107 RDW103:RDW107 RNS103:RNS107 RXO103:RXO107 SHK103:SHK107 SRG103:SRG107 TBC103:TBC107 TKY103:TKY107 TUU103:TUU107 UEQ103:UEQ107 UOM103:UOM107 UYI103:UYI107 VIE103:VIE107 VSA103:VSA107 WBW103:WBW107 WLS103:WLS107 WVO103:WVO107 G65637:G65641 JC65637:JC65641 SY65637:SY65641 ACU65637:ACU65641 AMQ65637:AMQ65641 AWM65637:AWM65641 BGI65637:BGI65641 BQE65637:BQE65641 CAA65637:CAA65641 CJW65637:CJW65641 CTS65637:CTS65641 DDO65637:DDO65641 DNK65637:DNK65641 DXG65637:DXG65641 EHC65637:EHC65641 EQY65637:EQY65641 FAU65637:FAU65641 FKQ65637:FKQ65641 FUM65637:FUM65641 GEI65637:GEI65641 GOE65637:GOE65641 GYA65637:GYA65641 HHW65637:HHW65641 HRS65637:HRS65641 IBO65637:IBO65641 ILK65637:ILK65641 IVG65637:IVG65641 JFC65637:JFC65641 JOY65637:JOY65641 JYU65637:JYU65641 KIQ65637:KIQ65641 KSM65637:KSM65641 LCI65637:LCI65641 LME65637:LME65641 LWA65637:LWA65641 MFW65637:MFW65641 MPS65637:MPS65641 MZO65637:MZO65641 NJK65637:NJK65641 NTG65637:NTG65641 ODC65637:ODC65641 OMY65637:OMY65641 OWU65637:OWU65641 PGQ65637:PGQ65641 PQM65637:PQM65641 QAI65637:QAI65641 QKE65637:QKE65641 QUA65637:QUA65641 RDW65637:RDW65641 RNS65637:RNS65641 RXO65637:RXO65641 SHK65637:SHK65641 SRG65637:SRG65641 TBC65637:TBC65641 TKY65637:TKY65641 TUU65637:TUU65641 UEQ65637:UEQ65641 UOM65637:UOM65641 UYI65637:UYI65641 VIE65637:VIE65641 VSA65637:VSA65641 WBW65637:WBW65641 WLS65637:WLS65641 WVO65637:WVO65641 G131173:G131177 JC131173:JC131177 SY131173:SY131177 ACU131173:ACU131177 AMQ131173:AMQ131177 AWM131173:AWM131177 BGI131173:BGI131177 BQE131173:BQE131177 CAA131173:CAA131177 CJW131173:CJW131177 CTS131173:CTS131177 DDO131173:DDO131177 DNK131173:DNK131177 DXG131173:DXG131177 EHC131173:EHC131177 EQY131173:EQY131177 FAU131173:FAU131177 FKQ131173:FKQ131177 FUM131173:FUM131177 GEI131173:GEI131177 GOE131173:GOE131177 GYA131173:GYA131177 HHW131173:HHW131177 HRS131173:HRS131177 IBO131173:IBO131177 ILK131173:ILK131177 IVG131173:IVG131177 JFC131173:JFC131177 JOY131173:JOY131177 JYU131173:JYU131177 KIQ131173:KIQ131177 KSM131173:KSM131177 LCI131173:LCI131177 LME131173:LME131177 LWA131173:LWA131177 MFW131173:MFW131177 MPS131173:MPS131177 MZO131173:MZO131177 NJK131173:NJK131177 NTG131173:NTG131177 ODC131173:ODC131177 OMY131173:OMY131177 OWU131173:OWU131177 PGQ131173:PGQ131177 PQM131173:PQM131177 QAI131173:QAI131177 QKE131173:QKE131177 QUA131173:QUA131177 RDW131173:RDW131177 RNS131173:RNS131177 RXO131173:RXO131177 SHK131173:SHK131177 SRG131173:SRG131177 TBC131173:TBC131177 TKY131173:TKY131177 TUU131173:TUU131177 UEQ131173:UEQ131177 UOM131173:UOM131177 UYI131173:UYI131177 VIE131173:VIE131177 VSA131173:VSA131177 WBW131173:WBW131177 WLS131173:WLS131177 WVO131173:WVO131177 G196709:G196713 JC196709:JC196713 SY196709:SY196713 ACU196709:ACU196713 AMQ196709:AMQ196713 AWM196709:AWM196713 BGI196709:BGI196713 BQE196709:BQE196713 CAA196709:CAA196713 CJW196709:CJW196713 CTS196709:CTS196713 DDO196709:DDO196713 DNK196709:DNK196713 DXG196709:DXG196713 EHC196709:EHC196713 EQY196709:EQY196713 FAU196709:FAU196713 FKQ196709:FKQ196713 FUM196709:FUM196713 GEI196709:GEI196713 GOE196709:GOE196713 GYA196709:GYA196713 HHW196709:HHW196713 HRS196709:HRS196713 IBO196709:IBO196713 ILK196709:ILK196713 IVG196709:IVG196713 JFC196709:JFC196713 JOY196709:JOY196713 JYU196709:JYU196713 KIQ196709:KIQ196713 KSM196709:KSM196713 LCI196709:LCI196713 LME196709:LME196713 LWA196709:LWA196713 MFW196709:MFW196713 MPS196709:MPS196713 MZO196709:MZO196713 NJK196709:NJK196713 NTG196709:NTG196713 ODC196709:ODC196713 OMY196709:OMY196713 OWU196709:OWU196713 PGQ196709:PGQ196713 PQM196709:PQM196713 QAI196709:QAI196713 QKE196709:QKE196713 QUA196709:QUA196713 RDW196709:RDW196713 RNS196709:RNS196713 RXO196709:RXO196713 SHK196709:SHK196713 SRG196709:SRG196713 TBC196709:TBC196713 TKY196709:TKY196713 TUU196709:TUU196713 UEQ196709:UEQ196713 UOM196709:UOM196713 UYI196709:UYI196713 VIE196709:VIE196713 VSA196709:VSA196713 WBW196709:WBW196713 WLS196709:WLS196713 WVO196709:WVO196713 G262245:G262249 JC262245:JC262249 SY262245:SY262249 ACU262245:ACU262249 AMQ262245:AMQ262249 AWM262245:AWM262249 BGI262245:BGI262249 BQE262245:BQE262249 CAA262245:CAA262249 CJW262245:CJW262249 CTS262245:CTS262249 DDO262245:DDO262249 DNK262245:DNK262249 DXG262245:DXG262249 EHC262245:EHC262249 EQY262245:EQY262249 FAU262245:FAU262249 FKQ262245:FKQ262249 FUM262245:FUM262249 GEI262245:GEI262249 GOE262245:GOE262249 GYA262245:GYA262249 HHW262245:HHW262249 HRS262245:HRS262249 IBO262245:IBO262249 ILK262245:ILK262249 IVG262245:IVG262249 JFC262245:JFC262249 JOY262245:JOY262249 JYU262245:JYU262249 KIQ262245:KIQ262249 KSM262245:KSM262249 LCI262245:LCI262249 LME262245:LME262249 LWA262245:LWA262249 MFW262245:MFW262249 MPS262245:MPS262249 MZO262245:MZO262249 NJK262245:NJK262249 NTG262245:NTG262249 ODC262245:ODC262249 OMY262245:OMY262249 OWU262245:OWU262249 PGQ262245:PGQ262249 PQM262245:PQM262249 QAI262245:QAI262249 QKE262245:QKE262249 QUA262245:QUA262249 RDW262245:RDW262249 RNS262245:RNS262249 RXO262245:RXO262249 SHK262245:SHK262249 SRG262245:SRG262249 TBC262245:TBC262249 TKY262245:TKY262249 TUU262245:TUU262249 UEQ262245:UEQ262249 UOM262245:UOM262249 UYI262245:UYI262249 VIE262245:VIE262249 VSA262245:VSA262249 WBW262245:WBW262249 WLS262245:WLS262249 WVO262245:WVO262249 G327781:G327785 JC327781:JC327785 SY327781:SY327785 ACU327781:ACU327785 AMQ327781:AMQ327785 AWM327781:AWM327785 BGI327781:BGI327785 BQE327781:BQE327785 CAA327781:CAA327785 CJW327781:CJW327785 CTS327781:CTS327785 DDO327781:DDO327785 DNK327781:DNK327785 DXG327781:DXG327785 EHC327781:EHC327785 EQY327781:EQY327785 FAU327781:FAU327785 FKQ327781:FKQ327785 FUM327781:FUM327785 GEI327781:GEI327785 GOE327781:GOE327785 GYA327781:GYA327785 HHW327781:HHW327785 HRS327781:HRS327785 IBO327781:IBO327785 ILK327781:ILK327785 IVG327781:IVG327785 JFC327781:JFC327785 JOY327781:JOY327785 JYU327781:JYU327785 KIQ327781:KIQ327785 KSM327781:KSM327785 LCI327781:LCI327785 LME327781:LME327785 LWA327781:LWA327785 MFW327781:MFW327785 MPS327781:MPS327785 MZO327781:MZO327785 NJK327781:NJK327785 NTG327781:NTG327785 ODC327781:ODC327785 OMY327781:OMY327785 OWU327781:OWU327785 PGQ327781:PGQ327785 PQM327781:PQM327785 QAI327781:QAI327785 QKE327781:QKE327785 QUA327781:QUA327785 RDW327781:RDW327785 RNS327781:RNS327785 RXO327781:RXO327785 SHK327781:SHK327785 SRG327781:SRG327785 TBC327781:TBC327785 TKY327781:TKY327785 TUU327781:TUU327785 UEQ327781:UEQ327785 UOM327781:UOM327785 UYI327781:UYI327785 VIE327781:VIE327785 VSA327781:VSA327785 WBW327781:WBW327785 WLS327781:WLS327785 WVO327781:WVO327785 G393317:G393321 JC393317:JC393321 SY393317:SY393321 ACU393317:ACU393321 AMQ393317:AMQ393321 AWM393317:AWM393321 BGI393317:BGI393321 BQE393317:BQE393321 CAA393317:CAA393321 CJW393317:CJW393321 CTS393317:CTS393321 DDO393317:DDO393321 DNK393317:DNK393321 DXG393317:DXG393321 EHC393317:EHC393321 EQY393317:EQY393321 FAU393317:FAU393321 FKQ393317:FKQ393321 FUM393317:FUM393321 GEI393317:GEI393321 GOE393317:GOE393321 GYA393317:GYA393321 HHW393317:HHW393321 HRS393317:HRS393321 IBO393317:IBO393321 ILK393317:ILK393321 IVG393317:IVG393321 JFC393317:JFC393321 JOY393317:JOY393321 JYU393317:JYU393321 KIQ393317:KIQ393321 KSM393317:KSM393321 LCI393317:LCI393321 LME393317:LME393321 LWA393317:LWA393321 MFW393317:MFW393321 MPS393317:MPS393321 MZO393317:MZO393321 NJK393317:NJK393321 NTG393317:NTG393321 ODC393317:ODC393321 OMY393317:OMY393321 OWU393317:OWU393321 PGQ393317:PGQ393321 PQM393317:PQM393321 QAI393317:QAI393321 QKE393317:QKE393321 QUA393317:QUA393321 RDW393317:RDW393321 RNS393317:RNS393321 RXO393317:RXO393321 SHK393317:SHK393321 SRG393317:SRG393321 TBC393317:TBC393321 TKY393317:TKY393321 TUU393317:TUU393321 UEQ393317:UEQ393321 UOM393317:UOM393321 UYI393317:UYI393321 VIE393317:VIE393321 VSA393317:VSA393321 WBW393317:WBW393321 WLS393317:WLS393321 WVO393317:WVO393321 G458853:G458857 JC458853:JC458857 SY458853:SY458857 ACU458853:ACU458857 AMQ458853:AMQ458857 AWM458853:AWM458857 BGI458853:BGI458857 BQE458853:BQE458857 CAA458853:CAA458857 CJW458853:CJW458857 CTS458853:CTS458857 DDO458853:DDO458857 DNK458853:DNK458857 DXG458853:DXG458857 EHC458853:EHC458857 EQY458853:EQY458857 FAU458853:FAU458857 FKQ458853:FKQ458857 FUM458853:FUM458857 GEI458853:GEI458857 GOE458853:GOE458857 GYA458853:GYA458857 HHW458853:HHW458857 HRS458853:HRS458857 IBO458853:IBO458857 ILK458853:ILK458857 IVG458853:IVG458857 JFC458853:JFC458857 JOY458853:JOY458857 JYU458853:JYU458857 KIQ458853:KIQ458857 KSM458853:KSM458857 LCI458853:LCI458857 LME458853:LME458857 LWA458853:LWA458857 MFW458853:MFW458857 MPS458853:MPS458857 MZO458853:MZO458857 NJK458853:NJK458857 NTG458853:NTG458857 ODC458853:ODC458857 OMY458853:OMY458857 OWU458853:OWU458857 PGQ458853:PGQ458857 PQM458853:PQM458857 QAI458853:QAI458857 QKE458853:QKE458857 QUA458853:QUA458857 RDW458853:RDW458857 RNS458853:RNS458857 RXO458853:RXO458857 SHK458853:SHK458857 SRG458853:SRG458857 TBC458853:TBC458857 TKY458853:TKY458857 TUU458853:TUU458857 UEQ458853:UEQ458857 UOM458853:UOM458857 UYI458853:UYI458857 VIE458853:VIE458857 VSA458853:VSA458857 WBW458853:WBW458857 WLS458853:WLS458857 WVO458853:WVO458857 G524389:G524393 JC524389:JC524393 SY524389:SY524393 ACU524389:ACU524393 AMQ524389:AMQ524393 AWM524389:AWM524393 BGI524389:BGI524393 BQE524389:BQE524393 CAA524389:CAA524393 CJW524389:CJW524393 CTS524389:CTS524393 DDO524389:DDO524393 DNK524389:DNK524393 DXG524389:DXG524393 EHC524389:EHC524393 EQY524389:EQY524393 FAU524389:FAU524393 FKQ524389:FKQ524393 FUM524389:FUM524393 GEI524389:GEI524393 GOE524389:GOE524393 GYA524389:GYA524393 HHW524389:HHW524393 HRS524389:HRS524393 IBO524389:IBO524393 ILK524389:ILK524393 IVG524389:IVG524393 JFC524389:JFC524393 JOY524389:JOY524393 JYU524389:JYU524393 KIQ524389:KIQ524393 KSM524389:KSM524393 LCI524389:LCI524393 LME524389:LME524393 LWA524389:LWA524393 MFW524389:MFW524393 MPS524389:MPS524393 MZO524389:MZO524393 NJK524389:NJK524393 NTG524389:NTG524393 ODC524389:ODC524393 OMY524389:OMY524393 OWU524389:OWU524393 PGQ524389:PGQ524393 PQM524389:PQM524393 QAI524389:QAI524393 QKE524389:QKE524393 QUA524389:QUA524393 RDW524389:RDW524393 RNS524389:RNS524393 RXO524389:RXO524393 SHK524389:SHK524393 SRG524389:SRG524393 TBC524389:TBC524393 TKY524389:TKY524393 TUU524389:TUU524393 UEQ524389:UEQ524393 UOM524389:UOM524393 UYI524389:UYI524393 VIE524389:VIE524393 VSA524389:VSA524393 WBW524389:WBW524393 WLS524389:WLS524393 WVO524389:WVO524393 G589925:G589929 JC589925:JC589929 SY589925:SY589929 ACU589925:ACU589929 AMQ589925:AMQ589929 AWM589925:AWM589929 BGI589925:BGI589929 BQE589925:BQE589929 CAA589925:CAA589929 CJW589925:CJW589929 CTS589925:CTS589929 DDO589925:DDO589929 DNK589925:DNK589929 DXG589925:DXG589929 EHC589925:EHC589929 EQY589925:EQY589929 FAU589925:FAU589929 FKQ589925:FKQ589929 FUM589925:FUM589929 GEI589925:GEI589929 GOE589925:GOE589929 GYA589925:GYA589929 HHW589925:HHW589929 HRS589925:HRS589929 IBO589925:IBO589929 ILK589925:ILK589929 IVG589925:IVG589929 JFC589925:JFC589929 JOY589925:JOY589929 JYU589925:JYU589929 KIQ589925:KIQ589929 KSM589925:KSM589929 LCI589925:LCI589929 LME589925:LME589929 LWA589925:LWA589929 MFW589925:MFW589929 MPS589925:MPS589929 MZO589925:MZO589929 NJK589925:NJK589929 NTG589925:NTG589929 ODC589925:ODC589929 OMY589925:OMY589929 OWU589925:OWU589929 PGQ589925:PGQ589929 PQM589925:PQM589929 QAI589925:QAI589929 QKE589925:QKE589929 QUA589925:QUA589929 RDW589925:RDW589929 RNS589925:RNS589929 RXO589925:RXO589929 SHK589925:SHK589929 SRG589925:SRG589929 TBC589925:TBC589929 TKY589925:TKY589929 TUU589925:TUU589929 UEQ589925:UEQ589929 UOM589925:UOM589929 UYI589925:UYI589929 VIE589925:VIE589929 VSA589925:VSA589929 WBW589925:WBW589929 WLS589925:WLS589929 WVO589925:WVO589929 G655461:G655465 JC655461:JC655465 SY655461:SY655465 ACU655461:ACU655465 AMQ655461:AMQ655465 AWM655461:AWM655465 BGI655461:BGI655465 BQE655461:BQE655465 CAA655461:CAA655465 CJW655461:CJW655465 CTS655461:CTS655465 DDO655461:DDO655465 DNK655461:DNK655465 DXG655461:DXG655465 EHC655461:EHC655465 EQY655461:EQY655465 FAU655461:FAU655465 FKQ655461:FKQ655465 FUM655461:FUM655465 GEI655461:GEI655465 GOE655461:GOE655465 GYA655461:GYA655465 HHW655461:HHW655465 HRS655461:HRS655465 IBO655461:IBO655465 ILK655461:ILK655465 IVG655461:IVG655465 JFC655461:JFC655465 JOY655461:JOY655465 JYU655461:JYU655465 KIQ655461:KIQ655465 KSM655461:KSM655465 LCI655461:LCI655465 LME655461:LME655465 LWA655461:LWA655465 MFW655461:MFW655465 MPS655461:MPS655465 MZO655461:MZO655465 NJK655461:NJK655465 NTG655461:NTG655465 ODC655461:ODC655465 OMY655461:OMY655465 OWU655461:OWU655465 PGQ655461:PGQ655465 PQM655461:PQM655465 QAI655461:QAI655465 QKE655461:QKE655465 QUA655461:QUA655465 RDW655461:RDW655465 RNS655461:RNS655465 RXO655461:RXO655465 SHK655461:SHK655465 SRG655461:SRG655465 TBC655461:TBC655465 TKY655461:TKY655465 TUU655461:TUU655465 UEQ655461:UEQ655465 UOM655461:UOM655465 UYI655461:UYI655465 VIE655461:VIE655465 VSA655461:VSA655465 WBW655461:WBW655465 WLS655461:WLS655465 WVO655461:WVO655465 G720997:G721001 JC720997:JC721001 SY720997:SY721001 ACU720997:ACU721001 AMQ720997:AMQ721001 AWM720997:AWM721001 BGI720997:BGI721001 BQE720997:BQE721001 CAA720997:CAA721001 CJW720997:CJW721001 CTS720997:CTS721001 DDO720997:DDO721001 DNK720997:DNK721001 DXG720997:DXG721001 EHC720997:EHC721001 EQY720997:EQY721001 FAU720997:FAU721001 FKQ720997:FKQ721001 FUM720997:FUM721001 GEI720997:GEI721001 GOE720997:GOE721001 GYA720997:GYA721001 HHW720997:HHW721001 HRS720997:HRS721001 IBO720997:IBO721001 ILK720997:ILK721001 IVG720997:IVG721001 JFC720997:JFC721001 JOY720997:JOY721001 JYU720997:JYU721001 KIQ720997:KIQ721001 KSM720997:KSM721001 LCI720997:LCI721001 LME720997:LME721001 LWA720997:LWA721001 MFW720997:MFW721001 MPS720997:MPS721001 MZO720997:MZO721001 NJK720997:NJK721001 NTG720997:NTG721001 ODC720997:ODC721001 OMY720997:OMY721001 OWU720997:OWU721001 PGQ720997:PGQ721001 PQM720997:PQM721001 QAI720997:QAI721001 QKE720997:QKE721001 QUA720997:QUA721001 RDW720997:RDW721001 RNS720997:RNS721001 RXO720997:RXO721001 SHK720997:SHK721001 SRG720997:SRG721001 TBC720997:TBC721001 TKY720997:TKY721001 TUU720997:TUU721001 UEQ720997:UEQ721001 UOM720997:UOM721001 UYI720997:UYI721001 VIE720997:VIE721001 VSA720997:VSA721001 WBW720997:WBW721001 WLS720997:WLS721001 WVO720997:WVO721001 G786533:G786537 JC786533:JC786537 SY786533:SY786537 ACU786533:ACU786537 AMQ786533:AMQ786537 AWM786533:AWM786537 BGI786533:BGI786537 BQE786533:BQE786537 CAA786533:CAA786537 CJW786533:CJW786537 CTS786533:CTS786537 DDO786533:DDO786537 DNK786533:DNK786537 DXG786533:DXG786537 EHC786533:EHC786537 EQY786533:EQY786537 FAU786533:FAU786537 FKQ786533:FKQ786537 FUM786533:FUM786537 GEI786533:GEI786537 GOE786533:GOE786537 GYA786533:GYA786537 HHW786533:HHW786537 HRS786533:HRS786537 IBO786533:IBO786537 ILK786533:ILK786537 IVG786533:IVG786537 JFC786533:JFC786537 JOY786533:JOY786537 JYU786533:JYU786537 KIQ786533:KIQ786537 KSM786533:KSM786537 LCI786533:LCI786537 LME786533:LME786537 LWA786533:LWA786537 MFW786533:MFW786537 MPS786533:MPS786537 MZO786533:MZO786537 NJK786533:NJK786537 NTG786533:NTG786537 ODC786533:ODC786537 OMY786533:OMY786537 OWU786533:OWU786537 PGQ786533:PGQ786537 PQM786533:PQM786537 QAI786533:QAI786537 QKE786533:QKE786537 QUA786533:QUA786537 RDW786533:RDW786537 RNS786533:RNS786537 RXO786533:RXO786537 SHK786533:SHK786537 SRG786533:SRG786537 TBC786533:TBC786537 TKY786533:TKY786537 TUU786533:TUU786537 UEQ786533:UEQ786537 UOM786533:UOM786537 UYI786533:UYI786537 VIE786533:VIE786537 VSA786533:VSA786537 WBW786533:WBW786537 WLS786533:WLS786537 WVO786533:WVO786537 G852069:G852073 JC852069:JC852073 SY852069:SY852073 ACU852069:ACU852073 AMQ852069:AMQ852073 AWM852069:AWM852073 BGI852069:BGI852073 BQE852069:BQE852073 CAA852069:CAA852073 CJW852069:CJW852073 CTS852069:CTS852073 DDO852069:DDO852073 DNK852069:DNK852073 DXG852069:DXG852073 EHC852069:EHC852073 EQY852069:EQY852073 FAU852069:FAU852073 FKQ852069:FKQ852073 FUM852069:FUM852073 GEI852069:GEI852073 GOE852069:GOE852073 GYA852069:GYA852073 HHW852069:HHW852073 HRS852069:HRS852073 IBO852069:IBO852073 ILK852069:ILK852073 IVG852069:IVG852073 JFC852069:JFC852073 JOY852069:JOY852073 JYU852069:JYU852073 KIQ852069:KIQ852073 KSM852069:KSM852073 LCI852069:LCI852073 LME852069:LME852073 LWA852069:LWA852073 MFW852069:MFW852073 MPS852069:MPS852073 MZO852069:MZO852073 NJK852069:NJK852073 NTG852069:NTG852073 ODC852069:ODC852073 OMY852069:OMY852073 OWU852069:OWU852073 PGQ852069:PGQ852073 PQM852069:PQM852073 QAI852069:QAI852073 QKE852069:QKE852073 QUA852069:QUA852073 RDW852069:RDW852073 RNS852069:RNS852073 RXO852069:RXO852073 SHK852069:SHK852073 SRG852069:SRG852073 TBC852069:TBC852073 TKY852069:TKY852073 TUU852069:TUU852073 UEQ852069:UEQ852073 UOM852069:UOM852073 UYI852069:UYI852073 VIE852069:VIE852073 VSA852069:VSA852073 WBW852069:WBW852073 WLS852069:WLS852073 WVO852069:WVO852073 G917605:G917609 JC917605:JC917609 SY917605:SY917609 ACU917605:ACU917609 AMQ917605:AMQ917609 AWM917605:AWM917609 BGI917605:BGI917609 BQE917605:BQE917609 CAA917605:CAA917609 CJW917605:CJW917609 CTS917605:CTS917609 DDO917605:DDO917609 DNK917605:DNK917609 DXG917605:DXG917609 EHC917605:EHC917609 EQY917605:EQY917609 FAU917605:FAU917609 FKQ917605:FKQ917609 FUM917605:FUM917609 GEI917605:GEI917609 GOE917605:GOE917609 GYA917605:GYA917609 HHW917605:HHW917609 HRS917605:HRS917609 IBO917605:IBO917609 ILK917605:ILK917609 IVG917605:IVG917609 JFC917605:JFC917609 JOY917605:JOY917609 JYU917605:JYU917609 KIQ917605:KIQ917609 KSM917605:KSM917609 LCI917605:LCI917609 LME917605:LME917609 LWA917605:LWA917609 MFW917605:MFW917609 MPS917605:MPS917609 MZO917605:MZO917609 NJK917605:NJK917609 NTG917605:NTG917609 ODC917605:ODC917609 OMY917605:OMY917609 OWU917605:OWU917609 PGQ917605:PGQ917609 PQM917605:PQM917609 QAI917605:QAI917609 QKE917605:QKE917609 QUA917605:QUA917609 RDW917605:RDW917609 RNS917605:RNS917609 RXO917605:RXO917609 SHK917605:SHK917609 SRG917605:SRG917609 TBC917605:TBC917609 TKY917605:TKY917609 TUU917605:TUU917609 UEQ917605:UEQ917609 UOM917605:UOM917609 UYI917605:UYI917609 VIE917605:VIE917609 VSA917605:VSA917609 WBW917605:WBW917609 WLS917605:WLS917609 WVO917605:WVO917609 G983141:G983145 JC983141:JC983145 SY983141:SY983145 ACU983141:ACU983145 AMQ983141:AMQ983145 AWM983141:AWM983145 BGI983141:BGI983145 BQE983141:BQE983145 CAA983141:CAA983145 CJW983141:CJW983145 CTS983141:CTS983145 DDO983141:DDO983145 DNK983141:DNK983145 DXG983141:DXG983145 EHC983141:EHC983145 EQY983141:EQY983145 FAU983141:FAU983145 FKQ983141:FKQ983145 FUM983141:FUM983145 GEI983141:GEI983145 GOE983141:GOE983145 GYA983141:GYA983145 HHW983141:HHW983145 HRS983141:HRS983145 IBO983141:IBO983145 ILK983141:ILK983145 IVG983141:IVG983145 JFC983141:JFC983145 JOY983141:JOY983145 JYU983141:JYU983145 KIQ983141:KIQ983145 KSM983141:KSM983145 LCI983141:LCI983145 LME983141:LME983145 LWA983141:LWA983145 MFW983141:MFW983145 MPS983141:MPS983145 MZO983141:MZO983145 NJK983141:NJK983145 NTG983141:NTG983145 ODC983141:ODC983145 OMY983141:OMY983145 OWU983141:OWU983145 PGQ983141:PGQ983145 PQM983141:PQM983145 QAI983141:QAI983145 QKE983141:QKE983145 QUA983141:QUA983145 RDW983141:RDW983145 RNS983141:RNS983145 RXO983141:RXO983145 SHK983141:SHK983145 SRG983141:SRG983145 TBC983141:TBC983145 TKY983141:TKY983145 TUU983141:TUU983145 UEQ983141:UEQ983145 UOM983141:UOM983145 UYI983141:UYI983145 VIE983141:VIE983145 VSA983141:VSA983145 WBW983141:WBW983145 WLS983141:WLS983145 WVO983141:WVO983145 AI64 JE83:JF87 TA83:TB87 ACW83:ACX87 AMS83:AMT87 AWO83:AWP87 BGK83:BGL87 BQG83:BQH87 CAC83:CAD87 CJY83:CJZ87 CTU83:CTV87 DDQ83:DDR87 DNM83:DNN87 DXI83:DXJ87 EHE83:EHF87 ERA83:ERB87 FAW83:FAX87 FKS83:FKT87 FUO83:FUP87 GEK83:GEL87 GOG83:GOH87 GYC83:GYD87 HHY83:HHZ87 HRU83:HRV87 IBQ83:IBR87 ILM83:ILN87 IVI83:IVJ87 JFE83:JFF87 JPA83:JPB87 JYW83:JYX87 KIS83:KIT87 KSO83:KSP87 LCK83:LCL87 LMG83:LMH87 LWC83:LWD87 MFY83:MFZ87 MPU83:MPV87 MZQ83:MZR87 NJM83:NJN87 NTI83:NTJ87 ODE83:ODF87 ONA83:ONB87 OWW83:OWX87 PGS83:PGT87 PQO83:PQP87 QAK83:QAL87 QKG83:QKH87 QUC83:QUD87 RDY83:RDZ87 RNU83:RNV87 RXQ83:RXR87 SHM83:SHN87 SRI83:SRJ87 TBE83:TBF87 TLA83:TLB87 TUW83:TUX87 UES83:UET87 UOO83:UOP87 UYK83:UYL87 VIG83:VIH87 VSC83:VSD87 WBY83:WBZ87 WLU83:WLV87 WVQ83:WVR87 I65625:J65629 JE65625:JF65629 TA65625:TB65629 ACW65625:ACX65629 AMS65625:AMT65629 AWO65625:AWP65629 BGK65625:BGL65629 BQG65625:BQH65629 CAC65625:CAD65629 CJY65625:CJZ65629 CTU65625:CTV65629 DDQ65625:DDR65629 DNM65625:DNN65629 DXI65625:DXJ65629 EHE65625:EHF65629 ERA65625:ERB65629 FAW65625:FAX65629 FKS65625:FKT65629 FUO65625:FUP65629 GEK65625:GEL65629 GOG65625:GOH65629 GYC65625:GYD65629 HHY65625:HHZ65629 HRU65625:HRV65629 IBQ65625:IBR65629 ILM65625:ILN65629 IVI65625:IVJ65629 JFE65625:JFF65629 JPA65625:JPB65629 JYW65625:JYX65629 KIS65625:KIT65629 KSO65625:KSP65629 LCK65625:LCL65629 LMG65625:LMH65629 LWC65625:LWD65629 MFY65625:MFZ65629 MPU65625:MPV65629 MZQ65625:MZR65629 NJM65625:NJN65629 NTI65625:NTJ65629 ODE65625:ODF65629 ONA65625:ONB65629 OWW65625:OWX65629 PGS65625:PGT65629 PQO65625:PQP65629 QAK65625:QAL65629 QKG65625:QKH65629 QUC65625:QUD65629 RDY65625:RDZ65629 RNU65625:RNV65629 RXQ65625:RXR65629 SHM65625:SHN65629 SRI65625:SRJ65629 TBE65625:TBF65629 TLA65625:TLB65629 TUW65625:TUX65629 UES65625:UET65629 UOO65625:UOP65629 UYK65625:UYL65629 VIG65625:VIH65629 VSC65625:VSD65629 WBY65625:WBZ65629 WLU65625:WLV65629 WVQ65625:WVR65629 I131161:J131165 JE131161:JF131165 TA131161:TB131165 ACW131161:ACX131165 AMS131161:AMT131165 AWO131161:AWP131165 BGK131161:BGL131165 BQG131161:BQH131165 CAC131161:CAD131165 CJY131161:CJZ131165 CTU131161:CTV131165 DDQ131161:DDR131165 DNM131161:DNN131165 DXI131161:DXJ131165 EHE131161:EHF131165 ERA131161:ERB131165 FAW131161:FAX131165 FKS131161:FKT131165 FUO131161:FUP131165 GEK131161:GEL131165 GOG131161:GOH131165 GYC131161:GYD131165 HHY131161:HHZ131165 HRU131161:HRV131165 IBQ131161:IBR131165 ILM131161:ILN131165 IVI131161:IVJ131165 JFE131161:JFF131165 JPA131161:JPB131165 JYW131161:JYX131165 KIS131161:KIT131165 KSO131161:KSP131165 LCK131161:LCL131165 LMG131161:LMH131165 LWC131161:LWD131165 MFY131161:MFZ131165 MPU131161:MPV131165 MZQ131161:MZR131165 NJM131161:NJN131165 NTI131161:NTJ131165 ODE131161:ODF131165 ONA131161:ONB131165 OWW131161:OWX131165 PGS131161:PGT131165 PQO131161:PQP131165 QAK131161:QAL131165 QKG131161:QKH131165 QUC131161:QUD131165 RDY131161:RDZ131165 RNU131161:RNV131165 RXQ131161:RXR131165 SHM131161:SHN131165 SRI131161:SRJ131165 TBE131161:TBF131165 TLA131161:TLB131165 TUW131161:TUX131165 UES131161:UET131165 UOO131161:UOP131165 UYK131161:UYL131165 VIG131161:VIH131165 VSC131161:VSD131165 WBY131161:WBZ131165 WLU131161:WLV131165 WVQ131161:WVR131165 I196697:J196701 JE196697:JF196701 TA196697:TB196701 ACW196697:ACX196701 AMS196697:AMT196701 AWO196697:AWP196701 BGK196697:BGL196701 BQG196697:BQH196701 CAC196697:CAD196701 CJY196697:CJZ196701 CTU196697:CTV196701 DDQ196697:DDR196701 DNM196697:DNN196701 DXI196697:DXJ196701 EHE196697:EHF196701 ERA196697:ERB196701 FAW196697:FAX196701 FKS196697:FKT196701 FUO196697:FUP196701 GEK196697:GEL196701 GOG196697:GOH196701 GYC196697:GYD196701 HHY196697:HHZ196701 HRU196697:HRV196701 IBQ196697:IBR196701 ILM196697:ILN196701 IVI196697:IVJ196701 JFE196697:JFF196701 JPA196697:JPB196701 JYW196697:JYX196701 KIS196697:KIT196701 KSO196697:KSP196701 LCK196697:LCL196701 LMG196697:LMH196701 LWC196697:LWD196701 MFY196697:MFZ196701 MPU196697:MPV196701 MZQ196697:MZR196701 NJM196697:NJN196701 NTI196697:NTJ196701 ODE196697:ODF196701 ONA196697:ONB196701 OWW196697:OWX196701 PGS196697:PGT196701 PQO196697:PQP196701 QAK196697:QAL196701 QKG196697:QKH196701 QUC196697:QUD196701 RDY196697:RDZ196701 RNU196697:RNV196701 RXQ196697:RXR196701 SHM196697:SHN196701 SRI196697:SRJ196701 TBE196697:TBF196701 TLA196697:TLB196701 TUW196697:TUX196701 UES196697:UET196701 UOO196697:UOP196701 UYK196697:UYL196701 VIG196697:VIH196701 VSC196697:VSD196701 WBY196697:WBZ196701 WLU196697:WLV196701 WVQ196697:WVR196701 I262233:J262237 JE262233:JF262237 TA262233:TB262237 ACW262233:ACX262237 AMS262233:AMT262237 AWO262233:AWP262237 BGK262233:BGL262237 BQG262233:BQH262237 CAC262233:CAD262237 CJY262233:CJZ262237 CTU262233:CTV262237 DDQ262233:DDR262237 DNM262233:DNN262237 DXI262233:DXJ262237 EHE262233:EHF262237 ERA262233:ERB262237 FAW262233:FAX262237 FKS262233:FKT262237 FUO262233:FUP262237 GEK262233:GEL262237 GOG262233:GOH262237 GYC262233:GYD262237 HHY262233:HHZ262237 HRU262233:HRV262237 IBQ262233:IBR262237 ILM262233:ILN262237 IVI262233:IVJ262237 JFE262233:JFF262237 JPA262233:JPB262237 JYW262233:JYX262237 KIS262233:KIT262237 KSO262233:KSP262237 LCK262233:LCL262237 LMG262233:LMH262237 LWC262233:LWD262237 MFY262233:MFZ262237 MPU262233:MPV262237 MZQ262233:MZR262237 NJM262233:NJN262237 NTI262233:NTJ262237 ODE262233:ODF262237 ONA262233:ONB262237 OWW262233:OWX262237 PGS262233:PGT262237 PQO262233:PQP262237 QAK262233:QAL262237 QKG262233:QKH262237 QUC262233:QUD262237 RDY262233:RDZ262237 RNU262233:RNV262237 RXQ262233:RXR262237 SHM262233:SHN262237 SRI262233:SRJ262237 TBE262233:TBF262237 TLA262233:TLB262237 TUW262233:TUX262237 UES262233:UET262237 UOO262233:UOP262237 UYK262233:UYL262237 VIG262233:VIH262237 VSC262233:VSD262237 WBY262233:WBZ262237 WLU262233:WLV262237 WVQ262233:WVR262237 I327769:J327773 JE327769:JF327773 TA327769:TB327773 ACW327769:ACX327773 AMS327769:AMT327773 AWO327769:AWP327773 BGK327769:BGL327773 BQG327769:BQH327773 CAC327769:CAD327773 CJY327769:CJZ327773 CTU327769:CTV327773 DDQ327769:DDR327773 DNM327769:DNN327773 DXI327769:DXJ327773 EHE327769:EHF327773 ERA327769:ERB327773 FAW327769:FAX327773 FKS327769:FKT327773 FUO327769:FUP327773 GEK327769:GEL327773 GOG327769:GOH327773 GYC327769:GYD327773 HHY327769:HHZ327773 HRU327769:HRV327773 IBQ327769:IBR327773 ILM327769:ILN327773 IVI327769:IVJ327773 JFE327769:JFF327773 JPA327769:JPB327773 JYW327769:JYX327773 KIS327769:KIT327773 KSO327769:KSP327773 LCK327769:LCL327773 LMG327769:LMH327773 LWC327769:LWD327773 MFY327769:MFZ327773 MPU327769:MPV327773 MZQ327769:MZR327773 NJM327769:NJN327773 NTI327769:NTJ327773 ODE327769:ODF327773 ONA327769:ONB327773 OWW327769:OWX327773 PGS327769:PGT327773 PQO327769:PQP327773 QAK327769:QAL327773 QKG327769:QKH327773 QUC327769:QUD327773 RDY327769:RDZ327773 RNU327769:RNV327773 RXQ327769:RXR327773 SHM327769:SHN327773 SRI327769:SRJ327773 TBE327769:TBF327773 TLA327769:TLB327773 TUW327769:TUX327773 UES327769:UET327773 UOO327769:UOP327773 UYK327769:UYL327773 VIG327769:VIH327773 VSC327769:VSD327773 WBY327769:WBZ327773 WLU327769:WLV327773 WVQ327769:WVR327773 I393305:J393309 JE393305:JF393309 TA393305:TB393309 ACW393305:ACX393309 AMS393305:AMT393309 AWO393305:AWP393309 BGK393305:BGL393309 BQG393305:BQH393309 CAC393305:CAD393309 CJY393305:CJZ393309 CTU393305:CTV393309 DDQ393305:DDR393309 DNM393305:DNN393309 DXI393305:DXJ393309 EHE393305:EHF393309 ERA393305:ERB393309 FAW393305:FAX393309 FKS393305:FKT393309 FUO393305:FUP393309 GEK393305:GEL393309 GOG393305:GOH393309 GYC393305:GYD393309 HHY393305:HHZ393309 HRU393305:HRV393309 IBQ393305:IBR393309 ILM393305:ILN393309 IVI393305:IVJ393309 JFE393305:JFF393309 JPA393305:JPB393309 JYW393305:JYX393309 KIS393305:KIT393309 KSO393305:KSP393309 LCK393305:LCL393309 LMG393305:LMH393309 LWC393305:LWD393309 MFY393305:MFZ393309 MPU393305:MPV393309 MZQ393305:MZR393309 NJM393305:NJN393309 NTI393305:NTJ393309 ODE393305:ODF393309 ONA393305:ONB393309 OWW393305:OWX393309 PGS393305:PGT393309 PQO393305:PQP393309 QAK393305:QAL393309 QKG393305:QKH393309 QUC393305:QUD393309 RDY393305:RDZ393309 RNU393305:RNV393309 RXQ393305:RXR393309 SHM393305:SHN393309 SRI393305:SRJ393309 TBE393305:TBF393309 TLA393305:TLB393309 TUW393305:TUX393309 UES393305:UET393309 UOO393305:UOP393309 UYK393305:UYL393309 VIG393305:VIH393309 VSC393305:VSD393309 WBY393305:WBZ393309 WLU393305:WLV393309 WVQ393305:WVR393309 I458841:J458845 JE458841:JF458845 TA458841:TB458845 ACW458841:ACX458845 AMS458841:AMT458845 AWO458841:AWP458845 BGK458841:BGL458845 BQG458841:BQH458845 CAC458841:CAD458845 CJY458841:CJZ458845 CTU458841:CTV458845 DDQ458841:DDR458845 DNM458841:DNN458845 DXI458841:DXJ458845 EHE458841:EHF458845 ERA458841:ERB458845 FAW458841:FAX458845 FKS458841:FKT458845 FUO458841:FUP458845 GEK458841:GEL458845 GOG458841:GOH458845 GYC458841:GYD458845 HHY458841:HHZ458845 HRU458841:HRV458845 IBQ458841:IBR458845 ILM458841:ILN458845 IVI458841:IVJ458845 JFE458841:JFF458845 JPA458841:JPB458845 JYW458841:JYX458845 KIS458841:KIT458845 KSO458841:KSP458845 LCK458841:LCL458845 LMG458841:LMH458845 LWC458841:LWD458845 MFY458841:MFZ458845 MPU458841:MPV458845 MZQ458841:MZR458845 NJM458841:NJN458845 NTI458841:NTJ458845 ODE458841:ODF458845 ONA458841:ONB458845 OWW458841:OWX458845 PGS458841:PGT458845 PQO458841:PQP458845 QAK458841:QAL458845 QKG458841:QKH458845 QUC458841:QUD458845 RDY458841:RDZ458845 RNU458841:RNV458845 RXQ458841:RXR458845 SHM458841:SHN458845 SRI458841:SRJ458845 TBE458841:TBF458845 TLA458841:TLB458845 TUW458841:TUX458845 UES458841:UET458845 UOO458841:UOP458845 UYK458841:UYL458845 VIG458841:VIH458845 VSC458841:VSD458845 WBY458841:WBZ458845 WLU458841:WLV458845 WVQ458841:WVR458845 I524377:J524381 JE524377:JF524381 TA524377:TB524381 ACW524377:ACX524381 AMS524377:AMT524381 AWO524377:AWP524381 BGK524377:BGL524381 BQG524377:BQH524381 CAC524377:CAD524381 CJY524377:CJZ524381 CTU524377:CTV524381 DDQ524377:DDR524381 DNM524377:DNN524381 DXI524377:DXJ524381 EHE524377:EHF524381 ERA524377:ERB524381 FAW524377:FAX524381 FKS524377:FKT524381 FUO524377:FUP524381 GEK524377:GEL524381 GOG524377:GOH524381 GYC524377:GYD524381 HHY524377:HHZ524381 HRU524377:HRV524381 IBQ524377:IBR524381 ILM524377:ILN524381 IVI524377:IVJ524381 JFE524377:JFF524381 JPA524377:JPB524381 JYW524377:JYX524381 KIS524377:KIT524381 KSO524377:KSP524381 LCK524377:LCL524381 LMG524377:LMH524381 LWC524377:LWD524381 MFY524377:MFZ524381 MPU524377:MPV524381 MZQ524377:MZR524381 NJM524377:NJN524381 NTI524377:NTJ524381 ODE524377:ODF524381 ONA524377:ONB524381 OWW524377:OWX524381 PGS524377:PGT524381 PQO524377:PQP524381 QAK524377:QAL524381 QKG524377:QKH524381 QUC524377:QUD524381 RDY524377:RDZ524381 RNU524377:RNV524381 RXQ524377:RXR524381 SHM524377:SHN524381 SRI524377:SRJ524381 TBE524377:TBF524381 TLA524377:TLB524381 TUW524377:TUX524381 UES524377:UET524381 UOO524377:UOP524381 UYK524377:UYL524381 VIG524377:VIH524381 VSC524377:VSD524381 WBY524377:WBZ524381 WLU524377:WLV524381 WVQ524377:WVR524381 I589913:J589917 JE589913:JF589917 TA589913:TB589917 ACW589913:ACX589917 AMS589913:AMT589917 AWO589913:AWP589917 BGK589913:BGL589917 BQG589913:BQH589917 CAC589913:CAD589917 CJY589913:CJZ589917 CTU589913:CTV589917 DDQ589913:DDR589917 DNM589913:DNN589917 DXI589913:DXJ589917 EHE589913:EHF589917 ERA589913:ERB589917 FAW589913:FAX589917 FKS589913:FKT589917 FUO589913:FUP589917 GEK589913:GEL589917 GOG589913:GOH589917 GYC589913:GYD589917 HHY589913:HHZ589917 HRU589913:HRV589917 IBQ589913:IBR589917 ILM589913:ILN589917 IVI589913:IVJ589917 JFE589913:JFF589917 JPA589913:JPB589917 JYW589913:JYX589917 KIS589913:KIT589917 KSO589913:KSP589917 LCK589913:LCL589917 LMG589913:LMH589917 LWC589913:LWD589917 MFY589913:MFZ589917 MPU589913:MPV589917 MZQ589913:MZR589917 NJM589913:NJN589917 NTI589913:NTJ589917 ODE589913:ODF589917 ONA589913:ONB589917 OWW589913:OWX589917 PGS589913:PGT589917 PQO589913:PQP589917 QAK589913:QAL589917 QKG589913:QKH589917 QUC589913:QUD589917 RDY589913:RDZ589917 RNU589913:RNV589917 RXQ589913:RXR589917 SHM589913:SHN589917 SRI589913:SRJ589917 TBE589913:TBF589917 TLA589913:TLB589917 TUW589913:TUX589917 UES589913:UET589917 UOO589913:UOP589917 UYK589913:UYL589917 VIG589913:VIH589917 VSC589913:VSD589917 WBY589913:WBZ589917 WLU589913:WLV589917 WVQ589913:WVR589917 I655449:J655453 JE655449:JF655453 TA655449:TB655453 ACW655449:ACX655453 AMS655449:AMT655453 AWO655449:AWP655453 BGK655449:BGL655453 BQG655449:BQH655453 CAC655449:CAD655453 CJY655449:CJZ655453 CTU655449:CTV655453 DDQ655449:DDR655453 DNM655449:DNN655453 DXI655449:DXJ655453 EHE655449:EHF655453 ERA655449:ERB655453 FAW655449:FAX655453 FKS655449:FKT655453 FUO655449:FUP655453 GEK655449:GEL655453 GOG655449:GOH655453 GYC655449:GYD655453 HHY655449:HHZ655453 HRU655449:HRV655453 IBQ655449:IBR655453 ILM655449:ILN655453 IVI655449:IVJ655453 JFE655449:JFF655453 JPA655449:JPB655453 JYW655449:JYX655453 KIS655449:KIT655453 KSO655449:KSP655453 LCK655449:LCL655453 LMG655449:LMH655453 LWC655449:LWD655453 MFY655449:MFZ655453 MPU655449:MPV655453 MZQ655449:MZR655453 NJM655449:NJN655453 NTI655449:NTJ655453 ODE655449:ODF655453 ONA655449:ONB655453 OWW655449:OWX655453 PGS655449:PGT655453 PQO655449:PQP655453 QAK655449:QAL655453 QKG655449:QKH655453 QUC655449:QUD655453 RDY655449:RDZ655453 RNU655449:RNV655453 RXQ655449:RXR655453 SHM655449:SHN655453 SRI655449:SRJ655453 TBE655449:TBF655453 TLA655449:TLB655453 TUW655449:TUX655453 UES655449:UET655453 UOO655449:UOP655453 UYK655449:UYL655453 VIG655449:VIH655453 VSC655449:VSD655453 WBY655449:WBZ655453 WLU655449:WLV655453 WVQ655449:WVR655453 I720985:J720989 JE720985:JF720989 TA720985:TB720989 ACW720985:ACX720989 AMS720985:AMT720989 AWO720985:AWP720989 BGK720985:BGL720989 BQG720985:BQH720989 CAC720985:CAD720989 CJY720985:CJZ720989 CTU720985:CTV720989 DDQ720985:DDR720989 DNM720985:DNN720989 DXI720985:DXJ720989 EHE720985:EHF720989 ERA720985:ERB720989 FAW720985:FAX720989 FKS720985:FKT720989 FUO720985:FUP720989 GEK720985:GEL720989 GOG720985:GOH720989 GYC720985:GYD720989 HHY720985:HHZ720989 HRU720985:HRV720989 IBQ720985:IBR720989 ILM720985:ILN720989 IVI720985:IVJ720989 JFE720985:JFF720989 JPA720985:JPB720989 JYW720985:JYX720989 KIS720985:KIT720989 KSO720985:KSP720989 LCK720985:LCL720989 LMG720985:LMH720989 LWC720985:LWD720989 MFY720985:MFZ720989 MPU720985:MPV720989 MZQ720985:MZR720989 NJM720985:NJN720989 NTI720985:NTJ720989 ODE720985:ODF720989 ONA720985:ONB720989 OWW720985:OWX720989 PGS720985:PGT720989 PQO720985:PQP720989 QAK720985:QAL720989 QKG720985:QKH720989 QUC720985:QUD720989 RDY720985:RDZ720989 RNU720985:RNV720989 RXQ720985:RXR720989 SHM720985:SHN720989 SRI720985:SRJ720989 TBE720985:TBF720989 TLA720985:TLB720989 TUW720985:TUX720989 UES720985:UET720989 UOO720985:UOP720989 UYK720985:UYL720989 VIG720985:VIH720989 VSC720985:VSD720989 WBY720985:WBZ720989 WLU720985:WLV720989 WVQ720985:WVR720989 I786521:J786525 JE786521:JF786525 TA786521:TB786525 ACW786521:ACX786525 AMS786521:AMT786525 AWO786521:AWP786525 BGK786521:BGL786525 BQG786521:BQH786525 CAC786521:CAD786525 CJY786521:CJZ786525 CTU786521:CTV786525 DDQ786521:DDR786525 DNM786521:DNN786525 DXI786521:DXJ786525 EHE786521:EHF786525 ERA786521:ERB786525 FAW786521:FAX786525 FKS786521:FKT786525 FUO786521:FUP786525 GEK786521:GEL786525 GOG786521:GOH786525 GYC786521:GYD786525 HHY786521:HHZ786525 HRU786521:HRV786525 IBQ786521:IBR786525 ILM786521:ILN786525 IVI786521:IVJ786525 JFE786521:JFF786525 JPA786521:JPB786525 JYW786521:JYX786525 KIS786521:KIT786525 KSO786521:KSP786525 LCK786521:LCL786525 LMG786521:LMH786525 LWC786521:LWD786525 MFY786521:MFZ786525 MPU786521:MPV786525 MZQ786521:MZR786525 NJM786521:NJN786525 NTI786521:NTJ786525 ODE786521:ODF786525 ONA786521:ONB786525 OWW786521:OWX786525 PGS786521:PGT786525 PQO786521:PQP786525 QAK786521:QAL786525 QKG786521:QKH786525 QUC786521:QUD786525 RDY786521:RDZ786525 RNU786521:RNV786525 RXQ786521:RXR786525 SHM786521:SHN786525 SRI786521:SRJ786525 TBE786521:TBF786525 TLA786521:TLB786525 TUW786521:TUX786525 UES786521:UET786525 UOO786521:UOP786525 UYK786521:UYL786525 VIG786521:VIH786525 VSC786521:VSD786525 WBY786521:WBZ786525 WLU786521:WLV786525 WVQ786521:WVR786525 I852057:J852061 JE852057:JF852061 TA852057:TB852061 ACW852057:ACX852061 AMS852057:AMT852061 AWO852057:AWP852061 BGK852057:BGL852061 BQG852057:BQH852061 CAC852057:CAD852061 CJY852057:CJZ852061 CTU852057:CTV852061 DDQ852057:DDR852061 DNM852057:DNN852061 DXI852057:DXJ852061 EHE852057:EHF852061 ERA852057:ERB852061 FAW852057:FAX852061 FKS852057:FKT852061 FUO852057:FUP852061 GEK852057:GEL852061 GOG852057:GOH852061 GYC852057:GYD852061 HHY852057:HHZ852061 HRU852057:HRV852061 IBQ852057:IBR852061 ILM852057:ILN852061 IVI852057:IVJ852061 JFE852057:JFF852061 JPA852057:JPB852061 JYW852057:JYX852061 KIS852057:KIT852061 KSO852057:KSP852061 LCK852057:LCL852061 LMG852057:LMH852061 LWC852057:LWD852061 MFY852057:MFZ852061 MPU852057:MPV852061 MZQ852057:MZR852061 NJM852057:NJN852061 NTI852057:NTJ852061 ODE852057:ODF852061 ONA852057:ONB852061 OWW852057:OWX852061 PGS852057:PGT852061 PQO852057:PQP852061 QAK852057:QAL852061 QKG852057:QKH852061 QUC852057:QUD852061 RDY852057:RDZ852061 RNU852057:RNV852061 RXQ852057:RXR852061 SHM852057:SHN852061 SRI852057:SRJ852061 TBE852057:TBF852061 TLA852057:TLB852061 TUW852057:TUX852061 UES852057:UET852061 UOO852057:UOP852061 UYK852057:UYL852061 VIG852057:VIH852061 VSC852057:VSD852061 WBY852057:WBZ852061 WLU852057:WLV852061 WVQ852057:WVR852061 I917593:J917597 JE917593:JF917597 TA917593:TB917597 ACW917593:ACX917597 AMS917593:AMT917597 AWO917593:AWP917597 BGK917593:BGL917597 BQG917593:BQH917597 CAC917593:CAD917597 CJY917593:CJZ917597 CTU917593:CTV917597 DDQ917593:DDR917597 DNM917593:DNN917597 DXI917593:DXJ917597 EHE917593:EHF917597 ERA917593:ERB917597 FAW917593:FAX917597 FKS917593:FKT917597 FUO917593:FUP917597 GEK917593:GEL917597 GOG917593:GOH917597 GYC917593:GYD917597 HHY917593:HHZ917597 HRU917593:HRV917597 IBQ917593:IBR917597 ILM917593:ILN917597 IVI917593:IVJ917597 JFE917593:JFF917597 JPA917593:JPB917597 JYW917593:JYX917597 KIS917593:KIT917597 KSO917593:KSP917597 LCK917593:LCL917597 LMG917593:LMH917597 LWC917593:LWD917597 MFY917593:MFZ917597 MPU917593:MPV917597 MZQ917593:MZR917597 NJM917593:NJN917597 NTI917593:NTJ917597 ODE917593:ODF917597 ONA917593:ONB917597 OWW917593:OWX917597 PGS917593:PGT917597 PQO917593:PQP917597 QAK917593:QAL917597 QKG917593:QKH917597 QUC917593:QUD917597 RDY917593:RDZ917597 RNU917593:RNV917597 RXQ917593:RXR917597 SHM917593:SHN917597 SRI917593:SRJ917597 TBE917593:TBF917597 TLA917593:TLB917597 TUW917593:TUX917597 UES917593:UET917597 UOO917593:UOP917597 UYK917593:UYL917597 VIG917593:VIH917597 VSC917593:VSD917597 WBY917593:WBZ917597 WLU917593:WLV917597 WVQ917593:WVR917597 I983129:J983133 JE983129:JF983133 TA983129:TB983133 ACW983129:ACX983133 AMS983129:AMT983133 AWO983129:AWP983133 BGK983129:BGL983133 BQG983129:BQH983133 CAC983129:CAD983133 CJY983129:CJZ983133 CTU983129:CTV983133 DDQ983129:DDR983133 DNM983129:DNN983133 DXI983129:DXJ983133 EHE983129:EHF983133 ERA983129:ERB983133 FAW983129:FAX983133 FKS983129:FKT983133 FUO983129:FUP983133 GEK983129:GEL983133 GOG983129:GOH983133 GYC983129:GYD983133 HHY983129:HHZ983133 HRU983129:HRV983133 IBQ983129:IBR983133 ILM983129:ILN983133 IVI983129:IVJ983133 JFE983129:JFF983133 JPA983129:JPB983133 JYW983129:JYX983133 KIS983129:KIT983133 KSO983129:KSP983133 LCK983129:LCL983133 LMG983129:LMH983133 LWC983129:LWD983133 MFY983129:MFZ983133 MPU983129:MPV983133 MZQ983129:MZR983133 NJM983129:NJN983133 NTI983129:NTJ983133 ODE983129:ODF983133 ONA983129:ONB983133 OWW983129:OWX983133 PGS983129:PGT983133 PQO983129:PQP983133 QAK983129:QAL983133 QKG983129:QKH983133 QUC983129:QUD983133 RDY983129:RDZ983133 RNU983129:RNV983133 RXQ983129:RXR983133 SHM983129:SHN983133 SRI983129:SRJ983133 TBE983129:TBF983133 TLA983129:TLB983133 TUW983129:TUX983133 UES983129:UET983133 UOO983129:UOP983133 UYK983129:UYL983133 VIG983129:VIH983133 VSC983129:VSD983133 WBY983129:WBZ983133 WLU983129:WLV983133 WVQ983129:WVR983133 G64 JC83:JC87 SY83:SY87 ACU83:ACU87 AMQ83:AMQ87 AWM83:AWM87 BGI83:BGI87 BQE83:BQE87 CAA83:CAA87 CJW83:CJW87 CTS83:CTS87 DDO83:DDO87 DNK83:DNK87 DXG83:DXG87 EHC83:EHC87 EQY83:EQY87 FAU83:FAU87 FKQ83:FKQ87 FUM83:FUM87 GEI83:GEI87 GOE83:GOE87 GYA83:GYA87 HHW83:HHW87 HRS83:HRS87 IBO83:IBO87 ILK83:ILK87 IVG83:IVG87 JFC83:JFC87 JOY83:JOY87 JYU83:JYU87 KIQ83:KIQ87 KSM83:KSM87 LCI83:LCI87 LME83:LME87 LWA83:LWA87 MFW83:MFW87 MPS83:MPS87 MZO83:MZO87 NJK83:NJK87 NTG83:NTG87 ODC83:ODC87 OMY83:OMY87 OWU83:OWU87 PGQ83:PGQ87 PQM83:PQM87 QAI83:QAI87 QKE83:QKE87 QUA83:QUA87 RDW83:RDW87 RNS83:RNS87 RXO83:RXO87 SHK83:SHK87 SRG83:SRG87 TBC83:TBC87 TKY83:TKY87 TUU83:TUU87 UEQ83:UEQ87 UOM83:UOM87 UYI83:UYI87 VIE83:VIE87 VSA83:VSA87 WBW83:WBW87 WLS83:WLS87 WVO83:WVO87 G65625:G65629 JC65625:JC65629 SY65625:SY65629 ACU65625:ACU65629 AMQ65625:AMQ65629 AWM65625:AWM65629 BGI65625:BGI65629 BQE65625:BQE65629 CAA65625:CAA65629 CJW65625:CJW65629 CTS65625:CTS65629 DDO65625:DDO65629 DNK65625:DNK65629 DXG65625:DXG65629 EHC65625:EHC65629 EQY65625:EQY65629 FAU65625:FAU65629 FKQ65625:FKQ65629 FUM65625:FUM65629 GEI65625:GEI65629 GOE65625:GOE65629 GYA65625:GYA65629 HHW65625:HHW65629 HRS65625:HRS65629 IBO65625:IBO65629 ILK65625:ILK65629 IVG65625:IVG65629 JFC65625:JFC65629 JOY65625:JOY65629 JYU65625:JYU65629 KIQ65625:KIQ65629 KSM65625:KSM65629 LCI65625:LCI65629 LME65625:LME65629 LWA65625:LWA65629 MFW65625:MFW65629 MPS65625:MPS65629 MZO65625:MZO65629 NJK65625:NJK65629 NTG65625:NTG65629 ODC65625:ODC65629 OMY65625:OMY65629 OWU65625:OWU65629 PGQ65625:PGQ65629 PQM65625:PQM65629 QAI65625:QAI65629 QKE65625:QKE65629 QUA65625:QUA65629 RDW65625:RDW65629 RNS65625:RNS65629 RXO65625:RXO65629 SHK65625:SHK65629 SRG65625:SRG65629 TBC65625:TBC65629 TKY65625:TKY65629 TUU65625:TUU65629 UEQ65625:UEQ65629 UOM65625:UOM65629 UYI65625:UYI65629 VIE65625:VIE65629 VSA65625:VSA65629 WBW65625:WBW65629 WLS65625:WLS65629 WVO65625:WVO65629 G131161:G131165 JC131161:JC131165 SY131161:SY131165 ACU131161:ACU131165 AMQ131161:AMQ131165 AWM131161:AWM131165 BGI131161:BGI131165 BQE131161:BQE131165 CAA131161:CAA131165 CJW131161:CJW131165 CTS131161:CTS131165 DDO131161:DDO131165 DNK131161:DNK131165 DXG131161:DXG131165 EHC131161:EHC131165 EQY131161:EQY131165 FAU131161:FAU131165 FKQ131161:FKQ131165 FUM131161:FUM131165 GEI131161:GEI131165 GOE131161:GOE131165 GYA131161:GYA131165 HHW131161:HHW131165 HRS131161:HRS131165 IBO131161:IBO131165 ILK131161:ILK131165 IVG131161:IVG131165 JFC131161:JFC131165 JOY131161:JOY131165 JYU131161:JYU131165 KIQ131161:KIQ131165 KSM131161:KSM131165 LCI131161:LCI131165 LME131161:LME131165 LWA131161:LWA131165 MFW131161:MFW131165 MPS131161:MPS131165 MZO131161:MZO131165 NJK131161:NJK131165 NTG131161:NTG131165 ODC131161:ODC131165 OMY131161:OMY131165 OWU131161:OWU131165 PGQ131161:PGQ131165 PQM131161:PQM131165 QAI131161:QAI131165 QKE131161:QKE131165 QUA131161:QUA131165 RDW131161:RDW131165 RNS131161:RNS131165 RXO131161:RXO131165 SHK131161:SHK131165 SRG131161:SRG131165 TBC131161:TBC131165 TKY131161:TKY131165 TUU131161:TUU131165 UEQ131161:UEQ131165 UOM131161:UOM131165 UYI131161:UYI131165 VIE131161:VIE131165 VSA131161:VSA131165 WBW131161:WBW131165 WLS131161:WLS131165 WVO131161:WVO131165 G196697:G196701 JC196697:JC196701 SY196697:SY196701 ACU196697:ACU196701 AMQ196697:AMQ196701 AWM196697:AWM196701 BGI196697:BGI196701 BQE196697:BQE196701 CAA196697:CAA196701 CJW196697:CJW196701 CTS196697:CTS196701 DDO196697:DDO196701 DNK196697:DNK196701 DXG196697:DXG196701 EHC196697:EHC196701 EQY196697:EQY196701 FAU196697:FAU196701 FKQ196697:FKQ196701 FUM196697:FUM196701 GEI196697:GEI196701 GOE196697:GOE196701 GYA196697:GYA196701 HHW196697:HHW196701 HRS196697:HRS196701 IBO196697:IBO196701 ILK196697:ILK196701 IVG196697:IVG196701 JFC196697:JFC196701 JOY196697:JOY196701 JYU196697:JYU196701 KIQ196697:KIQ196701 KSM196697:KSM196701 LCI196697:LCI196701 LME196697:LME196701 LWA196697:LWA196701 MFW196697:MFW196701 MPS196697:MPS196701 MZO196697:MZO196701 NJK196697:NJK196701 NTG196697:NTG196701 ODC196697:ODC196701 OMY196697:OMY196701 OWU196697:OWU196701 PGQ196697:PGQ196701 PQM196697:PQM196701 QAI196697:QAI196701 QKE196697:QKE196701 QUA196697:QUA196701 RDW196697:RDW196701 RNS196697:RNS196701 RXO196697:RXO196701 SHK196697:SHK196701 SRG196697:SRG196701 TBC196697:TBC196701 TKY196697:TKY196701 TUU196697:TUU196701 UEQ196697:UEQ196701 UOM196697:UOM196701 UYI196697:UYI196701 VIE196697:VIE196701 VSA196697:VSA196701 WBW196697:WBW196701 WLS196697:WLS196701 WVO196697:WVO196701 G262233:G262237 JC262233:JC262237 SY262233:SY262237 ACU262233:ACU262237 AMQ262233:AMQ262237 AWM262233:AWM262237 BGI262233:BGI262237 BQE262233:BQE262237 CAA262233:CAA262237 CJW262233:CJW262237 CTS262233:CTS262237 DDO262233:DDO262237 DNK262233:DNK262237 DXG262233:DXG262237 EHC262233:EHC262237 EQY262233:EQY262237 FAU262233:FAU262237 FKQ262233:FKQ262237 FUM262233:FUM262237 GEI262233:GEI262237 GOE262233:GOE262237 GYA262233:GYA262237 HHW262233:HHW262237 HRS262233:HRS262237 IBO262233:IBO262237 ILK262233:ILK262237 IVG262233:IVG262237 JFC262233:JFC262237 JOY262233:JOY262237 JYU262233:JYU262237 KIQ262233:KIQ262237 KSM262233:KSM262237 LCI262233:LCI262237 LME262233:LME262237 LWA262233:LWA262237 MFW262233:MFW262237 MPS262233:MPS262237 MZO262233:MZO262237 NJK262233:NJK262237 NTG262233:NTG262237 ODC262233:ODC262237 OMY262233:OMY262237 OWU262233:OWU262237 PGQ262233:PGQ262237 PQM262233:PQM262237 QAI262233:QAI262237 QKE262233:QKE262237 QUA262233:QUA262237 RDW262233:RDW262237 RNS262233:RNS262237 RXO262233:RXO262237 SHK262233:SHK262237 SRG262233:SRG262237 TBC262233:TBC262237 TKY262233:TKY262237 TUU262233:TUU262237 UEQ262233:UEQ262237 UOM262233:UOM262237 UYI262233:UYI262237 VIE262233:VIE262237 VSA262233:VSA262237 WBW262233:WBW262237 WLS262233:WLS262237 WVO262233:WVO262237 G327769:G327773 JC327769:JC327773 SY327769:SY327773 ACU327769:ACU327773 AMQ327769:AMQ327773 AWM327769:AWM327773 BGI327769:BGI327773 BQE327769:BQE327773 CAA327769:CAA327773 CJW327769:CJW327773 CTS327769:CTS327773 DDO327769:DDO327773 DNK327769:DNK327773 DXG327769:DXG327773 EHC327769:EHC327773 EQY327769:EQY327773 FAU327769:FAU327773 FKQ327769:FKQ327773 FUM327769:FUM327773 GEI327769:GEI327773 GOE327769:GOE327773 GYA327769:GYA327773 HHW327769:HHW327773 HRS327769:HRS327773 IBO327769:IBO327773 ILK327769:ILK327773 IVG327769:IVG327773 JFC327769:JFC327773 JOY327769:JOY327773 JYU327769:JYU327773 KIQ327769:KIQ327773 KSM327769:KSM327773 LCI327769:LCI327773 LME327769:LME327773 LWA327769:LWA327773 MFW327769:MFW327773 MPS327769:MPS327773 MZO327769:MZO327773 NJK327769:NJK327773 NTG327769:NTG327773 ODC327769:ODC327773 OMY327769:OMY327773 OWU327769:OWU327773 PGQ327769:PGQ327773 PQM327769:PQM327773 QAI327769:QAI327773 QKE327769:QKE327773 QUA327769:QUA327773 RDW327769:RDW327773 RNS327769:RNS327773 RXO327769:RXO327773 SHK327769:SHK327773 SRG327769:SRG327773 TBC327769:TBC327773 TKY327769:TKY327773 TUU327769:TUU327773 UEQ327769:UEQ327773 UOM327769:UOM327773 UYI327769:UYI327773 VIE327769:VIE327773 VSA327769:VSA327773 WBW327769:WBW327773 WLS327769:WLS327773 WVO327769:WVO327773 G393305:G393309 JC393305:JC393309 SY393305:SY393309 ACU393305:ACU393309 AMQ393305:AMQ393309 AWM393305:AWM393309 BGI393305:BGI393309 BQE393305:BQE393309 CAA393305:CAA393309 CJW393305:CJW393309 CTS393305:CTS393309 DDO393305:DDO393309 DNK393305:DNK393309 DXG393305:DXG393309 EHC393305:EHC393309 EQY393305:EQY393309 FAU393305:FAU393309 FKQ393305:FKQ393309 FUM393305:FUM393309 GEI393305:GEI393309 GOE393305:GOE393309 GYA393305:GYA393309 HHW393305:HHW393309 HRS393305:HRS393309 IBO393305:IBO393309 ILK393305:ILK393309 IVG393305:IVG393309 JFC393305:JFC393309 JOY393305:JOY393309 JYU393305:JYU393309 KIQ393305:KIQ393309 KSM393305:KSM393309 LCI393305:LCI393309 LME393305:LME393309 LWA393305:LWA393309 MFW393305:MFW393309 MPS393305:MPS393309 MZO393305:MZO393309 NJK393305:NJK393309 NTG393305:NTG393309 ODC393305:ODC393309 OMY393305:OMY393309 OWU393305:OWU393309 PGQ393305:PGQ393309 PQM393305:PQM393309 QAI393305:QAI393309 QKE393305:QKE393309 QUA393305:QUA393309 RDW393305:RDW393309 RNS393305:RNS393309 RXO393305:RXO393309 SHK393305:SHK393309 SRG393305:SRG393309 TBC393305:TBC393309 TKY393305:TKY393309 TUU393305:TUU393309 UEQ393305:UEQ393309 UOM393305:UOM393309 UYI393305:UYI393309 VIE393305:VIE393309 VSA393305:VSA393309 WBW393305:WBW393309 WLS393305:WLS393309 WVO393305:WVO393309 G458841:G458845 JC458841:JC458845 SY458841:SY458845 ACU458841:ACU458845 AMQ458841:AMQ458845 AWM458841:AWM458845 BGI458841:BGI458845 BQE458841:BQE458845 CAA458841:CAA458845 CJW458841:CJW458845 CTS458841:CTS458845 DDO458841:DDO458845 DNK458841:DNK458845 DXG458841:DXG458845 EHC458841:EHC458845 EQY458841:EQY458845 FAU458841:FAU458845 FKQ458841:FKQ458845 FUM458841:FUM458845 GEI458841:GEI458845 GOE458841:GOE458845 GYA458841:GYA458845 HHW458841:HHW458845 HRS458841:HRS458845 IBO458841:IBO458845 ILK458841:ILK458845 IVG458841:IVG458845 JFC458841:JFC458845 JOY458841:JOY458845 JYU458841:JYU458845 KIQ458841:KIQ458845 KSM458841:KSM458845 LCI458841:LCI458845 LME458841:LME458845 LWA458841:LWA458845 MFW458841:MFW458845 MPS458841:MPS458845 MZO458841:MZO458845 NJK458841:NJK458845 NTG458841:NTG458845 ODC458841:ODC458845 OMY458841:OMY458845 OWU458841:OWU458845 PGQ458841:PGQ458845 PQM458841:PQM458845 QAI458841:QAI458845 QKE458841:QKE458845 QUA458841:QUA458845 RDW458841:RDW458845 RNS458841:RNS458845 RXO458841:RXO458845 SHK458841:SHK458845 SRG458841:SRG458845 TBC458841:TBC458845 TKY458841:TKY458845 TUU458841:TUU458845 UEQ458841:UEQ458845 UOM458841:UOM458845 UYI458841:UYI458845 VIE458841:VIE458845 VSA458841:VSA458845 WBW458841:WBW458845 WLS458841:WLS458845 WVO458841:WVO458845 G524377:G524381 JC524377:JC524381 SY524377:SY524381 ACU524377:ACU524381 AMQ524377:AMQ524381 AWM524377:AWM524381 BGI524377:BGI524381 BQE524377:BQE524381 CAA524377:CAA524381 CJW524377:CJW524381 CTS524377:CTS524381 DDO524377:DDO524381 DNK524377:DNK524381 DXG524377:DXG524381 EHC524377:EHC524381 EQY524377:EQY524381 FAU524377:FAU524381 FKQ524377:FKQ524381 FUM524377:FUM524381 GEI524377:GEI524381 GOE524377:GOE524381 GYA524377:GYA524381 HHW524377:HHW524381 HRS524377:HRS524381 IBO524377:IBO524381 ILK524377:ILK524381 IVG524377:IVG524381 JFC524377:JFC524381 JOY524377:JOY524381 JYU524377:JYU524381 KIQ524377:KIQ524381 KSM524377:KSM524381 LCI524377:LCI524381 LME524377:LME524381 LWA524377:LWA524381 MFW524377:MFW524381 MPS524377:MPS524381 MZO524377:MZO524381 NJK524377:NJK524381 NTG524377:NTG524381 ODC524377:ODC524381 OMY524377:OMY524381 OWU524377:OWU524381 PGQ524377:PGQ524381 PQM524377:PQM524381 QAI524377:QAI524381 QKE524377:QKE524381 QUA524377:QUA524381 RDW524377:RDW524381 RNS524377:RNS524381 RXO524377:RXO524381 SHK524377:SHK524381 SRG524377:SRG524381 TBC524377:TBC524381 TKY524377:TKY524381 TUU524377:TUU524381 UEQ524377:UEQ524381 UOM524377:UOM524381 UYI524377:UYI524381 VIE524377:VIE524381 VSA524377:VSA524381 WBW524377:WBW524381 WLS524377:WLS524381 WVO524377:WVO524381 G589913:G589917 JC589913:JC589917 SY589913:SY589917 ACU589913:ACU589917 AMQ589913:AMQ589917 AWM589913:AWM589917 BGI589913:BGI589917 BQE589913:BQE589917 CAA589913:CAA589917 CJW589913:CJW589917 CTS589913:CTS589917 DDO589913:DDO589917 DNK589913:DNK589917 DXG589913:DXG589917 EHC589913:EHC589917 EQY589913:EQY589917 FAU589913:FAU589917 FKQ589913:FKQ589917 FUM589913:FUM589917 GEI589913:GEI589917 GOE589913:GOE589917 GYA589913:GYA589917 HHW589913:HHW589917 HRS589913:HRS589917 IBO589913:IBO589917 ILK589913:ILK589917 IVG589913:IVG589917 JFC589913:JFC589917 JOY589913:JOY589917 JYU589913:JYU589917 KIQ589913:KIQ589917 KSM589913:KSM589917 LCI589913:LCI589917 LME589913:LME589917 LWA589913:LWA589917 MFW589913:MFW589917 MPS589913:MPS589917 MZO589913:MZO589917 NJK589913:NJK589917 NTG589913:NTG589917 ODC589913:ODC589917 OMY589913:OMY589917 OWU589913:OWU589917 PGQ589913:PGQ589917 PQM589913:PQM589917 QAI589913:QAI589917 QKE589913:QKE589917 QUA589913:QUA589917 RDW589913:RDW589917 RNS589913:RNS589917 RXO589913:RXO589917 SHK589913:SHK589917 SRG589913:SRG589917 TBC589913:TBC589917 TKY589913:TKY589917 TUU589913:TUU589917 UEQ589913:UEQ589917 UOM589913:UOM589917 UYI589913:UYI589917 VIE589913:VIE589917 VSA589913:VSA589917 WBW589913:WBW589917 WLS589913:WLS589917 WVO589913:WVO589917 G655449:G655453 JC655449:JC655453 SY655449:SY655453 ACU655449:ACU655453 AMQ655449:AMQ655453 AWM655449:AWM655453 BGI655449:BGI655453 BQE655449:BQE655453 CAA655449:CAA655453 CJW655449:CJW655453 CTS655449:CTS655453 DDO655449:DDO655453 DNK655449:DNK655453 DXG655449:DXG655453 EHC655449:EHC655453 EQY655449:EQY655453 FAU655449:FAU655453 FKQ655449:FKQ655453 FUM655449:FUM655453 GEI655449:GEI655453 GOE655449:GOE655453 GYA655449:GYA655453 HHW655449:HHW655453 HRS655449:HRS655453 IBO655449:IBO655453 ILK655449:ILK655453 IVG655449:IVG655453 JFC655449:JFC655453 JOY655449:JOY655453 JYU655449:JYU655453 KIQ655449:KIQ655453 KSM655449:KSM655453 LCI655449:LCI655453 LME655449:LME655453 LWA655449:LWA655453 MFW655449:MFW655453 MPS655449:MPS655453 MZO655449:MZO655453 NJK655449:NJK655453 NTG655449:NTG655453 ODC655449:ODC655453 OMY655449:OMY655453 OWU655449:OWU655453 PGQ655449:PGQ655453 PQM655449:PQM655453 QAI655449:QAI655453 QKE655449:QKE655453 QUA655449:QUA655453 RDW655449:RDW655453 RNS655449:RNS655453 RXO655449:RXO655453 SHK655449:SHK655453 SRG655449:SRG655453 TBC655449:TBC655453 TKY655449:TKY655453 TUU655449:TUU655453 UEQ655449:UEQ655453 UOM655449:UOM655453 UYI655449:UYI655453 VIE655449:VIE655453 VSA655449:VSA655453 WBW655449:WBW655453 WLS655449:WLS655453 WVO655449:WVO655453 G720985:G720989 JC720985:JC720989 SY720985:SY720989 ACU720985:ACU720989 AMQ720985:AMQ720989 AWM720985:AWM720989 BGI720985:BGI720989 BQE720985:BQE720989 CAA720985:CAA720989 CJW720985:CJW720989 CTS720985:CTS720989 DDO720985:DDO720989 DNK720985:DNK720989 DXG720985:DXG720989 EHC720985:EHC720989 EQY720985:EQY720989 FAU720985:FAU720989 FKQ720985:FKQ720989 FUM720985:FUM720989 GEI720985:GEI720989 GOE720985:GOE720989 GYA720985:GYA720989 HHW720985:HHW720989 HRS720985:HRS720989 IBO720985:IBO720989 ILK720985:ILK720989 IVG720985:IVG720989 JFC720985:JFC720989 JOY720985:JOY720989 JYU720985:JYU720989 KIQ720985:KIQ720989 KSM720985:KSM720989 LCI720985:LCI720989 LME720985:LME720989 LWA720985:LWA720989 MFW720985:MFW720989 MPS720985:MPS720989 MZO720985:MZO720989 NJK720985:NJK720989 NTG720985:NTG720989 ODC720985:ODC720989 OMY720985:OMY720989 OWU720985:OWU720989 PGQ720985:PGQ720989 PQM720985:PQM720989 QAI720985:QAI720989 QKE720985:QKE720989 QUA720985:QUA720989 RDW720985:RDW720989 RNS720985:RNS720989 RXO720985:RXO720989 SHK720985:SHK720989 SRG720985:SRG720989 TBC720985:TBC720989 TKY720985:TKY720989 TUU720985:TUU720989 UEQ720985:UEQ720989 UOM720985:UOM720989 UYI720985:UYI720989 VIE720985:VIE720989 VSA720985:VSA720989 WBW720985:WBW720989 WLS720985:WLS720989 WVO720985:WVO720989 G786521:G786525 JC786521:JC786525 SY786521:SY786525 ACU786521:ACU786525 AMQ786521:AMQ786525 AWM786521:AWM786525 BGI786521:BGI786525 BQE786521:BQE786525 CAA786521:CAA786525 CJW786521:CJW786525 CTS786521:CTS786525 DDO786521:DDO786525 DNK786521:DNK786525 DXG786521:DXG786525 EHC786521:EHC786525 EQY786521:EQY786525 FAU786521:FAU786525 FKQ786521:FKQ786525 FUM786521:FUM786525 GEI786521:GEI786525 GOE786521:GOE786525 GYA786521:GYA786525 HHW786521:HHW786525 HRS786521:HRS786525 IBO786521:IBO786525 ILK786521:ILK786525 IVG786521:IVG786525 JFC786521:JFC786525 JOY786521:JOY786525 JYU786521:JYU786525 KIQ786521:KIQ786525 KSM786521:KSM786525 LCI786521:LCI786525 LME786521:LME786525 LWA786521:LWA786525 MFW786521:MFW786525 MPS786521:MPS786525 MZO786521:MZO786525 NJK786521:NJK786525 NTG786521:NTG786525 ODC786521:ODC786525 OMY786521:OMY786525 OWU786521:OWU786525 PGQ786521:PGQ786525 PQM786521:PQM786525 QAI786521:QAI786525 QKE786521:QKE786525 QUA786521:QUA786525 RDW786521:RDW786525 RNS786521:RNS786525 RXO786521:RXO786525 SHK786521:SHK786525 SRG786521:SRG786525 TBC786521:TBC786525 TKY786521:TKY786525 TUU786521:TUU786525 UEQ786521:UEQ786525 UOM786521:UOM786525 UYI786521:UYI786525 VIE786521:VIE786525 VSA786521:VSA786525 WBW786521:WBW786525 WLS786521:WLS786525 WVO786521:WVO786525 G852057:G852061 JC852057:JC852061 SY852057:SY852061 ACU852057:ACU852061 AMQ852057:AMQ852061 AWM852057:AWM852061 BGI852057:BGI852061 BQE852057:BQE852061 CAA852057:CAA852061 CJW852057:CJW852061 CTS852057:CTS852061 DDO852057:DDO852061 DNK852057:DNK852061 DXG852057:DXG852061 EHC852057:EHC852061 EQY852057:EQY852061 FAU852057:FAU852061 FKQ852057:FKQ852061 FUM852057:FUM852061 GEI852057:GEI852061 GOE852057:GOE852061 GYA852057:GYA852061 HHW852057:HHW852061 HRS852057:HRS852061 IBO852057:IBO852061 ILK852057:ILK852061 IVG852057:IVG852061 JFC852057:JFC852061 JOY852057:JOY852061 JYU852057:JYU852061 KIQ852057:KIQ852061 KSM852057:KSM852061 LCI852057:LCI852061 LME852057:LME852061 LWA852057:LWA852061 MFW852057:MFW852061 MPS852057:MPS852061 MZO852057:MZO852061 NJK852057:NJK852061 NTG852057:NTG852061 ODC852057:ODC852061 OMY852057:OMY852061 OWU852057:OWU852061 PGQ852057:PGQ852061 PQM852057:PQM852061 QAI852057:QAI852061 QKE852057:QKE852061 QUA852057:QUA852061 RDW852057:RDW852061 RNS852057:RNS852061 RXO852057:RXO852061 SHK852057:SHK852061 SRG852057:SRG852061 TBC852057:TBC852061 TKY852057:TKY852061 TUU852057:TUU852061 UEQ852057:UEQ852061 UOM852057:UOM852061 UYI852057:UYI852061 VIE852057:VIE852061 VSA852057:VSA852061 WBW852057:WBW852061 WLS852057:WLS852061 WVO852057:WVO852061 G917593:G917597 JC917593:JC917597 SY917593:SY917597 ACU917593:ACU917597 AMQ917593:AMQ917597 AWM917593:AWM917597 BGI917593:BGI917597 BQE917593:BQE917597 CAA917593:CAA917597 CJW917593:CJW917597 CTS917593:CTS917597 DDO917593:DDO917597 DNK917593:DNK917597 DXG917593:DXG917597 EHC917593:EHC917597 EQY917593:EQY917597 FAU917593:FAU917597 FKQ917593:FKQ917597 FUM917593:FUM917597 GEI917593:GEI917597 GOE917593:GOE917597 GYA917593:GYA917597 HHW917593:HHW917597 HRS917593:HRS917597 IBO917593:IBO917597 ILK917593:ILK917597 IVG917593:IVG917597 JFC917593:JFC917597 JOY917593:JOY917597 JYU917593:JYU917597 KIQ917593:KIQ917597 KSM917593:KSM917597 LCI917593:LCI917597 LME917593:LME917597 LWA917593:LWA917597 MFW917593:MFW917597 MPS917593:MPS917597 MZO917593:MZO917597 NJK917593:NJK917597 NTG917593:NTG917597 ODC917593:ODC917597 OMY917593:OMY917597 OWU917593:OWU917597 PGQ917593:PGQ917597 PQM917593:PQM917597 QAI917593:QAI917597 QKE917593:QKE917597 QUA917593:QUA917597 RDW917593:RDW917597 RNS917593:RNS917597 RXO917593:RXO917597 SHK917593:SHK917597 SRG917593:SRG917597 TBC917593:TBC917597 TKY917593:TKY917597 TUU917593:TUU917597 UEQ917593:UEQ917597 UOM917593:UOM917597 UYI917593:UYI917597 VIE917593:VIE917597 VSA917593:VSA917597 WBW917593:WBW917597 WLS917593:WLS917597 WVO917593:WVO917597 G983129:G983133 JC983129:JC983133 SY983129:SY983133 ACU983129:ACU983133 AMQ983129:AMQ983133 AWM983129:AWM983133 BGI983129:BGI983133 BQE983129:BQE983133 CAA983129:CAA983133 CJW983129:CJW983133 CTS983129:CTS983133 DDO983129:DDO983133 DNK983129:DNK983133 DXG983129:DXG983133 EHC983129:EHC983133 EQY983129:EQY983133 FAU983129:FAU983133 FKQ983129:FKQ983133 FUM983129:FUM983133 GEI983129:GEI983133 GOE983129:GOE983133 GYA983129:GYA983133 HHW983129:HHW983133 HRS983129:HRS983133 IBO983129:IBO983133 ILK983129:ILK983133 IVG983129:IVG983133 JFC983129:JFC983133 JOY983129:JOY983133 JYU983129:JYU983133 KIQ983129:KIQ983133 KSM983129:KSM983133 LCI983129:LCI983133 LME983129:LME983133 LWA983129:LWA983133 MFW983129:MFW983133 MPS983129:MPS983133 MZO983129:MZO983133 NJK983129:NJK983133 NTG983129:NTG983133 ODC983129:ODC983133 OMY983129:OMY983133 OWU983129:OWU983133 PGQ983129:PGQ983133 PQM983129:PQM983133 QAI983129:QAI983133 QKE983129:QKE983133 QUA983129:QUA983133 RDW983129:RDW983133 RNS983129:RNS983133 RXO983129:RXO983133 SHK983129:SHK983133 SRG983129:SRG983133 TBC983129:TBC983133 TKY983129:TKY983133 TUU983129:TUU983133 UEQ983129:UEQ983133 UOM983129:UOM983133 UYI983129:UYI983133 VIE983129:VIE983133 VSA983129:VSA983133 WBW983129:WBW983133 WLS983129:WLS983133 WVO983129:WVO983133 WMQ983116:WMQ983120 JM39:JO43 TI39:TK43 ADE39:ADG43 ANA39:ANC43 AWW39:AWY43 BGS39:BGU43 BQO39:BQQ43 CAK39:CAM43 CKG39:CKI43 CUC39:CUE43 DDY39:DEA43 DNU39:DNW43 DXQ39:DXS43 EHM39:EHO43 ERI39:ERK43 FBE39:FBG43 FLA39:FLC43 FUW39:FUY43 GES39:GEU43 GOO39:GOQ43 GYK39:GYM43 HIG39:HII43 HSC39:HSE43 IBY39:ICA43 ILU39:ILW43 IVQ39:IVS43 JFM39:JFO43 JPI39:JPK43 JZE39:JZG43 KJA39:KJC43 KSW39:KSY43 LCS39:LCU43 LMO39:LMQ43 LWK39:LWM43 MGG39:MGI43 MQC39:MQE43 MZY39:NAA43 NJU39:NJW43 NTQ39:NTS43 ODM39:ODO43 ONI39:ONK43 OXE39:OXG43 PHA39:PHC43 PQW39:PQY43 QAS39:QAU43 QKO39:QKQ43 QUK39:QUM43 REG39:REI43 ROC39:ROE43 RXY39:RYA43 SHU39:SHW43 SRQ39:SRS43 TBM39:TBO43 TLI39:TLK43 TVE39:TVG43 UFA39:UFC43 UOW39:UOY43 UYS39:UYU43 VIO39:VIQ43 VSK39:VSM43 WCG39:WCI43 WMC39:WME43 WVY39:WWA43 Q65600:S65604 JM65600:JO65604 TI65600:TK65604 ADE65600:ADG65604 ANA65600:ANC65604 AWW65600:AWY65604 BGS65600:BGU65604 BQO65600:BQQ65604 CAK65600:CAM65604 CKG65600:CKI65604 CUC65600:CUE65604 DDY65600:DEA65604 DNU65600:DNW65604 DXQ65600:DXS65604 EHM65600:EHO65604 ERI65600:ERK65604 FBE65600:FBG65604 FLA65600:FLC65604 FUW65600:FUY65604 GES65600:GEU65604 GOO65600:GOQ65604 GYK65600:GYM65604 HIG65600:HII65604 HSC65600:HSE65604 IBY65600:ICA65604 ILU65600:ILW65604 IVQ65600:IVS65604 JFM65600:JFO65604 JPI65600:JPK65604 JZE65600:JZG65604 KJA65600:KJC65604 KSW65600:KSY65604 LCS65600:LCU65604 LMO65600:LMQ65604 LWK65600:LWM65604 MGG65600:MGI65604 MQC65600:MQE65604 MZY65600:NAA65604 NJU65600:NJW65604 NTQ65600:NTS65604 ODM65600:ODO65604 ONI65600:ONK65604 OXE65600:OXG65604 PHA65600:PHC65604 PQW65600:PQY65604 QAS65600:QAU65604 QKO65600:QKQ65604 QUK65600:QUM65604 REG65600:REI65604 ROC65600:ROE65604 RXY65600:RYA65604 SHU65600:SHW65604 SRQ65600:SRS65604 TBM65600:TBO65604 TLI65600:TLK65604 TVE65600:TVG65604 UFA65600:UFC65604 UOW65600:UOY65604 UYS65600:UYU65604 VIO65600:VIQ65604 VSK65600:VSM65604 WCG65600:WCI65604 WMC65600:WME65604 WVY65600:WWA65604 Q131136:S131140 JM131136:JO131140 TI131136:TK131140 ADE131136:ADG131140 ANA131136:ANC131140 AWW131136:AWY131140 BGS131136:BGU131140 BQO131136:BQQ131140 CAK131136:CAM131140 CKG131136:CKI131140 CUC131136:CUE131140 DDY131136:DEA131140 DNU131136:DNW131140 DXQ131136:DXS131140 EHM131136:EHO131140 ERI131136:ERK131140 FBE131136:FBG131140 FLA131136:FLC131140 FUW131136:FUY131140 GES131136:GEU131140 GOO131136:GOQ131140 GYK131136:GYM131140 HIG131136:HII131140 HSC131136:HSE131140 IBY131136:ICA131140 ILU131136:ILW131140 IVQ131136:IVS131140 JFM131136:JFO131140 JPI131136:JPK131140 JZE131136:JZG131140 KJA131136:KJC131140 KSW131136:KSY131140 LCS131136:LCU131140 LMO131136:LMQ131140 LWK131136:LWM131140 MGG131136:MGI131140 MQC131136:MQE131140 MZY131136:NAA131140 NJU131136:NJW131140 NTQ131136:NTS131140 ODM131136:ODO131140 ONI131136:ONK131140 OXE131136:OXG131140 PHA131136:PHC131140 PQW131136:PQY131140 QAS131136:QAU131140 QKO131136:QKQ131140 QUK131136:QUM131140 REG131136:REI131140 ROC131136:ROE131140 RXY131136:RYA131140 SHU131136:SHW131140 SRQ131136:SRS131140 TBM131136:TBO131140 TLI131136:TLK131140 TVE131136:TVG131140 UFA131136:UFC131140 UOW131136:UOY131140 UYS131136:UYU131140 VIO131136:VIQ131140 VSK131136:VSM131140 WCG131136:WCI131140 WMC131136:WME131140 WVY131136:WWA131140 Q196672:S196676 JM196672:JO196676 TI196672:TK196676 ADE196672:ADG196676 ANA196672:ANC196676 AWW196672:AWY196676 BGS196672:BGU196676 BQO196672:BQQ196676 CAK196672:CAM196676 CKG196672:CKI196676 CUC196672:CUE196676 DDY196672:DEA196676 DNU196672:DNW196676 DXQ196672:DXS196676 EHM196672:EHO196676 ERI196672:ERK196676 FBE196672:FBG196676 FLA196672:FLC196676 FUW196672:FUY196676 GES196672:GEU196676 GOO196672:GOQ196676 GYK196672:GYM196676 HIG196672:HII196676 HSC196672:HSE196676 IBY196672:ICA196676 ILU196672:ILW196676 IVQ196672:IVS196676 JFM196672:JFO196676 JPI196672:JPK196676 JZE196672:JZG196676 KJA196672:KJC196676 KSW196672:KSY196676 LCS196672:LCU196676 LMO196672:LMQ196676 LWK196672:LWM196676 MGG196672:MGI196676 MQC196672:MQE196676 MZY196672:NAA196676 NJU196672:NJW196676 NTQ196672:NTS196676 ODM196672:ODO196676 ONI196672:ONK196676 OXE196672:OXG196676 PHA196672:PHC196676 PQW196672:PQY196676 QAS196672:QAU196676 QKO196672:QKQ196676 QUK196672:QUM196676 REG196672:REI196676 ROC196672:ROE196676 RXY196672:RYA196676 SHU196672:SHW196676 SRQ196672:SRS196676 TBM196672:TBO196676 TLI196672:TLK196676 TVE196672:TVG196676 UFA196672:UFC196676 UOW196672:UOY196676 UYS196672:UYU196676 VIO196672:VIQ196676 VSK196672:VSM196676 WCG196672:WCI196676 WMC196672:WME196676 WVY196672:WWA196676 Q262208:S262212 JM262208:JO262212 TI262208:TK262212 ADE262208:ADG262212 ANA262208:ANC262212 AWW262208:AWY262212 BGS262208:BGU262212 BQO262208:BQQ262212 CAK262208:CAM262212 CKG262208:CKI262212 CUC262208:CUE262212 DDY262208:DEA262212 DNU262208:DNW262212 DXQ262208:DXS262212 EHM262208:EHO262212 ERI262208:ERK262212 FBE262208:FBG262212 FLA262208:FLC262212 FUW262208:FUY262212 GES262208:GEU262212 GOO262208:GOQ262212 GYK262208:GYM262212 HIG262208:HII262212 HSC262208:HSE262212 IBY262208:ICA262212 ILU262208:ILW262212 IVQ262208:IVS262212 JFM262208:JFO262212 JPI262208:JPK262212 JZE262208:JZG262212 KJA262208:KJC262212 KSW262208:KSY262212 LCS262208:LCU262212 LMO262208:LMQ262212 LWK262208:LWM262212 MGG262208:MGI262212 MQC262208:MQE262212 MZY262208:NAA262212 NJU262208:NJW262212 NTQ262208:NTS262212 ODM262208:ODO262212 ONI262208:ONK262212 OXE262208:OXG262212 PHA262208:PHC262212 PQW262208:PQY262212 QAS262208:QAU262212 QKO262208:QKQ262212 QUK262208:QUM262212 REG262208:REI262212 ROC262208:ROE262212 RXY262208:RYA262212 SHU262208:SHW262212 SRQ262208:SRS262212 TBM262208:TBO262212 TLI262208:TLK262212 TVE262208:TVG262212 UFA262208:UFC262212 UOW262208:UOY262212 UYS262208:UYU262212 VIO262208:VIQ262212 VSK262208:VSM262212 WCG262208:WCI262212 WMC262208:WME262212 WVY262208:WWA262212 Q327744:S327748 JM327744:JO327748 TI327744:TK327748 ADE327744:ADG327748 ANA327744:ANC327748 AWW327744:AWY327748 BGS327744:BGU327748 BQO327744:BQQ327748 CAK327744:CAM327748 CKG327744:CKI327748 CUC327744:CUE327748 DDY327744:DEA327748 DNU327744:DNW327748 DXQ327744:DXS327748 EHM327744:EHO327748 ERI327744:ERK327748 FBE327744:FBG327748 FLA327744:FLC327748 FUW327744:FUY327748 GES327744:GEU327748 GOO327744:GOQ327748 GYK327744:GYM327748 HIG327744:HII327748 HSC327744:HSE327748 IBY327744:ICA327748 ILU327744:ILW327748 IVQ327744:IVS327748 JFM327744:JFO327748 JPI327744:JPK327748 JZE327744:JZG327748 KJA327744:KJC327748 KSW327744:KSY327748 LCS327744:LCU327748 LMO327744:LMQ327748 LWK327744:LWM327748 MGG327744:MGI327748 MQC327744:MQE327748 MZY327744:NAA327748 NJU327744:NJW327748 NTQ327744:NTS327748 ODM327744:ODO327748 ONI327744:ONK327748 OXE327744:OXG327748 PHA327744:PHC327748 PQW327744:PQY327748 QAS327744:QAU327748 QKO327744:QKQ327748 QUK327744:QUM327748 REG327744:REI327748 ROC327744:ROE327748 RXY327744:RYA327748 SHU327744:SHW327748 SRQ327744:SRS327748 TBM327744:TBO327748 TLI327744:TLK327748 TVE327744:TVG327748 UFA327744:UFC327748 UOW327744:UOY327748 UYS327744:UYU327748 VIO327744:VIQ327748 VSK327744:VSM327748 WCG327744:WCI327748 WMC327744:WME327748 WVY327744:WWA327748 Q393280:S393284 JM393280:JO393284 TI393280:TK393284 ADE393280:ADG393284 ANA393280:ANC393284 AWW393280:AWY393284 BGS393280:BGU393284 BQO393280:BQQ393284 CAK393280:CAM393284 CKG393280:CKI393284 CUC393280:CUE393284 DDY393280:DEA393284 DNU393280:DNW393284 DXQ393280:DXS393284 EHM393280:EHO393284 ERI393280:ERK393284 FBE393280:FBG393284 FLA393280:FLC393284 FUW393280:FUY393284 GES393280:GEU393284 GOO393280:GOQ393284 GYK393280:GYM393284 HIG393280:HII393284 HSC393280:HSE393284 IBY393280:ICA393284 ILU393280:ILW393284 IVQ393280:IVS393284 JFM393280:JFO393284 JPI393280:JPK393284 JZE393280:JZG393284 KJA393280:KJC393284 KSW393280:KSY393284 LCS393280:LCU393284 LMO393280:LMQ393284 LWK393280:LWM393284 MGG393280:MGI393284 MQC393280:MQE393284 MZY393280:NAA393284 NJU393280:NJW393284 NTQ393280:NTS393284 ODM393280:ODO393284 ONI393280:ONK393284 OXE393280:OXG393284 PHA393280:PHC393284 PQW393280:PQY393284 QAS393280:QAU393284 QKO393280:QKQ393284 QUK393280:QUM393284 REG393280:REI393284 ROC393280:ROE393284 RXY393280:RYA393284 SHU393280:SHW393284 SRQ393280:SRS393284 TBM393280:TBO393284 TLI393280:TLK393284 TVE393280:TVG393284 UFA393280:UFC393284 UOW393280:UOY393284 UYS393280:UYU393284 VIO393280:VIQ393284 VSK393280:VSM393284 WCG393280:WCI393284 WMC393280:WME393284 WVY393280:WWA393284 Q458816:S458820 JM458816:JO458820 TI458816:TK458820 ADE458816:ADG458820 ANA458816:ANC458820 AWW458816:AWY458820 BGS458816:BGU458820 BQO458816:BQQ458820 CAK458816:CAM458820 CKG458816:CKI458820 CUC458816:CUE458820 DDY458816:DEA458820 DNU458816:DNW458820 DXQ458816:DXS458820 EHM458816:EHO458820 ERI458816:ERK458820 FBE458816:FBG458820 FLA458816:FLC458820 FUW458816:FUY458820 GES458816:GEU458820 GOO458816:GOQ458820 GYK458816:GYM458820 HIG458816:HII458820 HSC458816:HSE458820 IBY458816:ICA458820 ILU458816:ILW458820 IVQ458816:IVS458820 JFM458816:JFO458820 JPI458816:JPK458820 JZE458816:JZG458820 KJA458816:KJC458820 KSW458816:KSY458820 LCS458816:LCU458820 LMO458816:LMQ458820 LWK458816:LWM458820 MGG458816:MGI458820 MQC458816:MQE458820 MZY458816:NAA458820 NJU458816:NJW458820 NTQ458816:NTS458820 ODM458816:ODO458820 ONI458816:ONK458820 OXE458816:OXG458820 PHA458816:PHC458820 PQW458816:PQY458820 QAS458816:QAU458820 QKO458816:QKQ458820 QUK458816:QUM458820 REG458816:REI458820 ROC458816:ROE458820 RXY458816:RYA458820 SHU458816:SHW458820 SRQ458816:SRS458820 TBM458816:TBO458820 TLI458816:TLK458820 TVE458816:TVG458820 UFA458816:UFC458820 UOW458816:UOY458820 UYS458816:UYU458820 VIO458816:VIQ458820 VSK458816:VSM458820 WCG458816:WCI458820 WMC458816:WME458820 WVY458816:WWA458820 Q524352:S524356 JM524352:JO524356 TI524352:TK524356 ADE524352:ADG524356 ANA524352:ANC524356 AWW524352:AWY524356 BGS524352:BGU524356 BQO524352:BQQ524356 CAK524352:CAM524356 CKG524352:CKI524356 CUC524352:CUE524356 DDY524352:DEA524356 DNU524352:DNW524356 DXQ524352:DXS524356 EHM524352:EHO524356 ERI524352:ERK524356 FBE524352:FBG524356 FLA524352:FLC524356 FUW524352:FUY524356 GES524352:GEU524356 GOO524352:GOQ524356 GYK524352:GYM524356 HIG524352:HII524356 HSC524352:HSE524356 IBY524352:ICA524356 ILU524352:ILW524356 IVQ524352:IVS524356 JFM524352:JFO524356 JPI524352:JPK524356 JZE524352:JZG524356 KJA524352:KJC524356 KSW524352:KSY524356 LCS524352:LCU524356 LMO524352:LMQ524356 LWK524352:LWM524356 MGG524352:MGI524356 MQC524352:MQE524356 MZY524352:NAA524356 NJU524352:NJW524356 NTQ524352:NTS524356 ODM524352:ODO524356 ONI524352:ONK524356 OXE524352:OXG524356 PHA524352:PHC524356 PQW524352:PQY524356 QAS524352:QAU524356 QKO524352:QKQ524356 QUK524352:QUM524356 REG524352:REI524356 ROC524352:ROE524356 RXY524352:RYA524356 SHU524352:SHW524356 SRQ524352:SRS524356 TBM524352:TBO524356 TLI524352:TLK524356 TVE524352:TVG524356 UFA524352:UFC524356 UOW524352:UOY524356 UYS524352:UYU524356 VIO524352:VIQ524356 VSK524352:VSM524356 WCG524352:WCI524356 WMC524352:WME524356 WVY524352:WWA524356 Q589888:S589892 JM589888:JO589892 TI589888:TK589892 ADE589888:ADG589892 ANA589888:ANC589892 AWW589888:AWY589892 BGS589888:BGU589892 BQO589888:BQQ589892 CAK589888:CAM589892 CKG589888:CKI589892 CUC589888:CUE589892 DDY589888:DEA589892 DNU589888:DNW589892 DXQ589888:DXS589892 EHM589888:EHO589892 ERI589888:ERK589892 FBE589888:FBG589892 FLA589888:FLC589892 FUW589888:FUY589892 GES589888:GEU589892 GOO589888:GOQ589892 GYK589888:GYM589892 HIG589888:HII589892 HSC589888:HSE589892 IBY589888:ICA589892 ILU589888:ILW589892 IVQ589888:IVS589892 JFM589888:JFO589892 JPI589888:JPK589892 JZE589888:JZG589892 KJA589888:KJC589892 KSW589888:KSY589892 LCS589888:LCU589892 LMO589888:LMQ589892 LWK589888:LWM589892 MGG589888:MGI589892 MQC589888:MQE589892 MZY589888:NAA589892 NJU589888:NJW589892 NTQ589888:NTS589892 ODM589888:ODO589892 ONI589888:ONK589892 OXE589888:OXG589892 PHA589888:PHC589892 PQW589888:PQY589892 QAS589888:QAU589892 QKO589888:QKQ589892 QUK589888:QUM589892 REG589888:REI589892 ROC589888:ROE589892 RXY589888:RYA589892 SHU589888:SHW589892 SRQ589888:SRS589892 TBM589888:TBO589892 TLI589888:TLK589892 TVE589888:TVG589892 UFA589888:UFC589892 UOW589888:UOY589892 UYS589888:UYU589892 VIO589888:VIQ589892 VSK589888:VSM589892 WCG589888:WCI589892 WMC589888:WME589892 WVY589888:WWA589892 Q655424:S655428 JM655424:JO655428 TI655424:TK655428 ADE655424:ADG655428 ANA655424:ANC655428 AWW655424:AWY655428 BGS655424:BGU655428 BQO655424:BQQ655428 CAK655424:CAM655428 CKG655424:CKI655428 CUC655424:CUE655428 DDY655424:DEA655428 DNU655424:DNW655428 DXQ655424:DXS655428 EHM655424:EHO655428 ERI655424:ERK655428 FBE655424:FBG655428 FLA655424:FLC655428 FUW655424:FUY655428 GES655424:GEU655428 GOO655424:GOQ655428 GYK655424:GYM655428 HIG655424:HII655428 HSC655424:HSE655428 IBY655424:ICA655428 ILU655424:ILW655428 IVQ655424:IVS655428 JFM655424:JFO655428 JPI655424:JPK655428 JZE655424:JZG655428 KJA655424:KJC655428 KSW655424:KSY655428 LCS655424:LCU655428 LMO655424:LMQ655428 LWK655424:LWM655428 MGG655424:MGI655428 MQC655424:MQE655428 MZY655424:NAA655428 NJU655424:NJW655428 NTQ655424:NTS655428 ODM655424:ODO655428 ONI655424:ONK655428 OXE655424:OXG655428 PHA655424:PHC655428 PQW655424:PQY655428 QAS655424:QAU655428 QKO655424:QKQ655428 QUK655424:QUM655428 REG655424:REI655428 ROC655424:ROE655428 RXY655424:RYA655428 SHU655424:SHW655428 SRQ655424:SRS655428 TBM655424:TBO655428 TLI655424:TLK655428 TVE655424:TVG655428 UFA655424:UFC655428 UOW655424:UOY655428 UYS655424:UYU655428 VIO655424:VIQ655428 VSK655424:VSM655428 WCG655424:WCI655428 WMC655424:WME655428 WVY655424:WWA655428 Q720960:S720964 JM720960:JO720964 TI720960:TK720964 ADE720960:ADG720964 ANA720960:ANC720964 AWW720960:AWY720964 BGS720960:BGU720964 BQO720960:BQQ720964 CAK720960:CAM720964 CKG720960:CKI720964 CUC720960:CUE720964 DDY720960:DEA720964 DNU720960:DNW720964 DXQ720960:DXS720964 EHM720960:EHO720964 ERI720960:ERK720964 FBE720960:FBG720964 FLA720960:FLC720964 FUW720960:FUY720964 GES720960:GEU720964 GOO720960:GOQ720964 GYK720960:GYM720964 HIG720960:HII720964 HSC720960:HSE720964 IBY720960:ICA720964 ILU720960:ILW720964 IVQ720960:IVS720964 JFM720960:JFO720964 JPI720960:JPK720964 JZE720960:JZG720964 KJA720960:KJC720964 KSW720960:KSY720964 LCS720960:LCU720964 LMO720960:LMQ720964 LWK720960:LWM720964 MGG720960:MGI720964 MQC720960:MQE720964 MZY720960:NAA720964 NJU720960:NJW720964 NTQ720960:NTS720964 ODM720960:ODO720964 ONI720960:ONK720964 OXE720960:OXG720964 PHA720960:PHC720964 PQW720960:PQY720964 QAS720960:QAU720964 QKO720960:QKQ720964 QUK720960:QUM720964 REG720960:REI720964 ROC720960:ROE720964 RXY720960:RYA720964 SHU720960:SHW720964 SRQ720960:SRS720964 TBM720960:TBO720964 TLI720960:TLK720964 TVE720960:TVG720964 UFA720960:UFC720964 UOW720960:UOY720964 UYS720960:UYU720964 VIO720960:VIQ720964 VSK720960:VSM720964 WCG720960:WCI720964 WMC720960:WME720964 WVY720960:WWA720964 Q786496:S786500 JM786496:JO786500 TI786496:TK786500 ADE786496:ADG786500 ANA786496:ANC786500 AWW786496:AWY786500 BGS786496:BGU786500 BQO786496:BQQ786500 CAK786496:CAM786500 CKG786496:CKI786500 CUC786496:CUE786500 DDY786496:DEA786500 DNU786496:DNW786500 DXQ786496:DXS786500 EHM786496:EHO786500 ERI786496:ERK786500 FBE786496:FBG786500 FLA786496:FLC786500 FUW786496:FUY786500 GES786496:GEU786500 GOO786496:GOQ786500 GYK786496:GYM786500 HIG786496:HII786500 HSC786496:HSE786500 IBY786496:ICA786500 ILU786496:ILW786500 IVQ786496:IVS786500 JFM786496:JFO786500 JPI786496:JPK786500 JZE786496:JZG786500 KJA786496:KJC786500 KSW786496:KSY786500 LCS786496:LCU786500 LMO786496:LMQ786500 LWK786496:LWM786500 MGG786496:MGI786500 MQC786496:MQE786500 MZY786496:NAA786500 NJU786496:NJW786500 NTQ786496:NTS786500 ODM786496:ODO786500 ONI786496:ONK786500 OXE786496:OXG786500 PHA786496:PHC786500 PQW786496:PQY786500 QAS786496:QAU786500 QKO786496:QKQ786500 QUK786496:QUM786500 REG786496:REI786500 ROC786496:ROE786500 RXY786496:RYA786500 SHU786496:SHW786500 SRQ786496:SRS786500 TBM786496:TBO786500 TLI786496:TLK786500 TVE786496:TVG786500 UFA786496:UFC786500 UOW786496:UOY786500 UYS786496:UYU786500 VIO786496:VIQ786500 VSK786496:VSM786500 WCG786496:WCI786500 WMC786496:WME786500 WVY786496:WWA786500 Q852032:S852036 JM852032:JO852036 TI852032:TK852036 ADE852032:ADG852036 ANA852032:ANC852036 AWW852032:AWY852036 BGS852032:BGU852036 BQO852032:BQQ852036 CAK852032:CAM852036 CKG852032:CKI852036 CUC852032:CUE852036 DDY852032:DEA852036 DNU852032:DNW852036 DXQ852032:DXS852036 EHM852032:EHO852036 ERI852032:ERK852036 FBE852032:FBG852036 FLA852032:FLC852036 FUW852032:FUY852036 GES852032:GEU852036 GOO852032:GOQ852036 GYK852032:GYM852036 HIG852032:HII852036 HSC852032:HSE852036 IBY852032:ICA852036 ILU852032:ILW852036 IVQ852032:IVS852036 JFM852032:JFO852036 JPI852032:JPK852036 JZE852032:JZG852036 KJA852032:KJC852036 KSW852032:KSY852036 LCS852032:LCU852036 LMO852032:LMQ852036 LWK852032:LWM852036 MGG852032:MGI852036 MQC852032:MQE852036 MZY852032:NAA852036 NJU852032:NJW852036 NTQ852032:NTS852036 ODM852032:ODO852036 ONI852032:ONK852036 OXE852032:OXG852036 PHA852032:PHC852036 PQW852032:PQY852036 QAS852032:QAU852036 QKO852032:QKQ852036 QUK852032:QUM852036 REG852032:REI852036 ROC852032:ROE852036 RXY852032:RYA852036 SHU852032:SHW852036 SRQ852032:SRS852036 TBM852032:TBO852036 TLI852032:TLK852036 TVE852032:TVG852036 UFA852032:UFC852036 UOW852032:UOY852036 UYS852032:UYU852036 VIO852032:VIQ852036 VSK852032:VSM852036 WCG852032:WCI852036 WMC852032:WME852036 WVY852032:WWA852036 Q917568:S917572 JM917568:JO917572 TI917568:TK917572 ADE917568:ADG917572 ANA917568:ANC917572 AWW917568:AWY917572 BGS917568:BGU917572 BQO917568:BQQ917572 CAK917568:CAM917572 CKG917568:CKI917572 CUC917568:CUE917572 DDY917568:DEA917572 DNU917568:DNW917572 DXQ917568:DXS917572 EHM917568:EHO917572 ERI917568:ERK917572 FBE917568:FBG917572 FLA917568:FLC917572 FUW917568:FUY917572 GES917568:GEU917572 GOO917568:GOQ917572 GYK917568:GYM917572 HIG917568:HII917572 HSC917568:HSE917572 IBY917568:ICA917572 ILU917568:ILW917572 IVQ917568:IVS917572 JFM917568:JFO917572 JPI917568:JPK917572 JZE917568:JZG917572 KJA917568:KJC917572 KSW917568:KSY917572 LCS917568:LCU917572 LMO917568:LMQ917572 LWK917568:LWM917572 MGG917568:MGI917572 MQC917568:MQE917572 MZY917568:NAA917572 NJU917568:NJW917572 NTQ917568:NTS917572 ODM917568:ODO917572 ONI917568:ONK917572 OXE917568:OXG917572 PHA917568:PHC917572 PQW917568:PQY917572 QAS917568:QAU917572 QKO917568:QKQ917572 QUK917568:QUM917572 REG917568:REI917572 ROC917568:ROE917572 RXY917568:RYA917572 SHU917568:SHW917572 SRQ917568:SRS917572 TBM917568:TBO917572 TLI917568:TLK917572 TVE917568:TVG917572 UFA917568:UFC917572 UOW917568:UOY917572 UYS917568:UYU917572 VIO917568:VIQ917572 VSK917568:VSM917572 WCG917568:WCI917572 WMC917568:WME917572 WVY917568:WWA917572 Q983104:S983108 JM983104:JO983108 TI983104:TK983108 ADE983104:ADG983108 ANA983104:ANC983108 AWW983104:AWY983108 BGS983104:BGU983108 BQO983104:BQQ983108 CAK983104:CAM983108 CKG983104:CKI983108 CUC983104:CUE983108 DDY983104:DEA983108 DNU983104:DNW983108 DXQ983104:DXS983108 EHM983104:EHO983108 ERI983104:ERK983108 FBE983104:FBG983108 FLA983104:FLC983108 FUW983104:FUY983108 GES983104:GEU983108 GOO983104:GOQ983108 GYK983104:GYM983108 HIG983104:HII983108 HSC983104:HSE983108 IBY983104:ICA983108 ILU983104:ILW983108 IVQ983104:IVS983108 JFM983104:JFO983108 JPI983104:JPK983108 JZE983104:JZG983108 KJA983104:KJC983108 KSW983104:KSY983108 LCS983104:LCU983108 LMO983104:LMQ983108 LWK983104:LWM983108 MGG983104:MGI983108 MQC983104:MQE983108 MZY983104:NAA983108 NJU983104:NJW983108 NTQ983104:NTS983108 ODM983104:ODO983108 ONI983104:ONK983108 OXE983104:OXG983108 PHA983104:PHC983108 PQW983104:PQY983108 QAS983104:QAU983108 QKO983104:QKQ983108 QUK983104:QUM983108 REG983104:REI983108 ROC983104:ROE983108 RXY983104:RYA983108 SHU983104:SHW983108 SRQ983104:SRS983108 TBM983104:TBO983108 TLI983104:TLK983108 TVE983104:TVG983108 UFA983104:UFC983108 UOW983104:UOY983108 UYS983104:UYU983108 VIO983104:VIQ983108 VSK983104:VSM983108 WCG983104:WCI983108 WMC983104:WME983108 WVY983104:WWA983108 AE64 JH60:JH64 TD60:TD64 ACZ60:ACZ64 AMV60:AMV64 AWR60:AWR64 BGN60:BGN64 BQJ60:BQJ64 CAF60:CAF64 CKB60:CKB64 CTX60:CTX64 DDT60:DDT64 DNP60:DNP64 DXL60:DXL64 EHH60:EHH64 ERD60:ERD64 FAZ60:FAZ64 FKV60:FKV64 FUR60:FUR64 GEN60:GEN64 GOJ60:GOJ64 GYF60:GYF64 HIB60:HIB64 HRX60:HRX64 IBT60:IBT64 ILP60:ILP64 IVL60:IVL64 JFH60:JFH64 JPD60:JPD64 JYZ60:JYZ64 KIV60:KIV64 KSR60:KSR64 LCN60:LCN64 LMJ60:LMJ64 LWF60:LWF64 MGB60:MGB64 MPX60:MPX64 MZT60:MZT64 NJP60:NJP64 NTL60:NTL64 ODH60:ODH64 OND60:OND64 OWZ60:OWZ64 PGV60:PGV64 PQR60:PQR64 QAN60:QAN64 QKJ60:QKJ64 QUF60:QUF64 REB60:REB64 RNX60:RNX64 RXT60:RXT64 SHP60:SHP64 SRL60:SRL64 TBH60:TBH64 TLD60:TLD64 TUZ60:TUZ64 UEV60:UEV64 UOR60:UOR64 UYN60:UYN64 VIJ60:VIJ64 VSF60:VSF64 WCB60:WCB64 WLX60:WLX64 WVT60:WVT64 L65612:L65616 JH65612:JH65616 TD65612:TD65616 ACZ65612:ACZ65616 AMV65612:AMV65616 AWR65612:AWR65616 BGN65612:BGN65616 BQJ65612:BQJ65616 CAF65612:CAF65616 CKB65612:CKB65616 CTX65612:CTX65616 DDT65612:DDT65616 DNP65612:DNP65616 DXL65612:DXL65616 EHH65612:EHH65616 ERD65612:ERD65616 FAZ65612:FAZ65616 FKV65612:FKV65616 FUR65612:FUR65616 GEN65612:GEN65616 GOJ65612:GOJ65616 GYF65612:GYF65616 HIB65612:HIB65616 HRX65612:HRX65616 IBT65612:IBT65616 ILP65612:ILP65616 IVL65612:IVL65616 JFH65612:JFH65616 JPD65612:JPD65616 JYZ65612:JYZ65616 KIV65612:KIV65616 KSR65612:KSR65616 LCN65612:LCN65616 LMJ65612:LMJ65616 LWF65612:LWF65616 MGB65612:MGB65616 MPX65612:MPX65616 MZT65612:MZT65616 NJP65612:NJP65616 NTL65612:NTL65616 ODH65612:ODH65616 OND65612:OND65616 OWZ65612:OWZ65616 PGV65612:PGV65616 PQR65612:PQR65616 QAN65612:QAN65616 QKJ65612:QKJ65616 QUF65612:QUF65616 REB65612:REB65616 RNX65612:RNX65616 RXT65612:RXT65616 SHP65612:SHP65616 SRL65612:SRL65616 TBH65612:TBH65616 TLD65612:TLD65616 TUZ65612:TUZ65616 UEV65612:UEV65616 UOR65612:UOR65616 UYN65612:UYN65616 VIJ65612:VIJ65616 VSF65612:VSF65616 WCB65612:WCB65616 WLX65612:WLX65616 WVT65612:WVT65616 L131148:L131152 JH131148:JH131152 TD131148:TD131152 ACZ131148:ACZ131152 AMV131148:AMV131152 AWR131148:AWR131152 BGN131148:BGN131152 BQJ131148:BQJ131152 CAF131148:CAF131152 CKB131148:CKB131152 CTX131148:CTX131152 DDT131148:DDT131152 DNP131148:DNP131152 DXL131148:DXL131152 EHH131148:EHH131152 ERD131148:ERD131152 FAZ131148:FAZ131152 FKV131148:FKV131152 FUR131148:FUR131152 GEN131148:GEN131152 GOJ131148:GOJ131152 GYF131148:GYF131152 HIB131148:HIB131152 HRX131148:HRX131152 IBT131148:IBT131152 ILP131148:ILP131152 IVL131148:IVL131152 JFH131148:JFH131152 JPD131148:JPD131152 JYZ131148:JYZ131152 KIV131148:KIV131152 KSR131148:KSR131152 LCN131148:LCN131152 LMJ131148:LMJ131152 LWF131148:LWF131152 MGB131148:MGB131152 MPX131148:MPX131152 MZT131148:MZT131152 NJP131148:NJP131152 NTL131148:NTL131152 ODH131148:ODH131152 OND131148:OND131152 OWZ131148:OWZ131152 PGV131148:PGV131152 PQR131148:PQR131152 QAN131148:QAN131152 QKJ131148:QKJ131152 QUF131148:QUF131152 REB131148:REB131152 RNX131148:RNX131152 RXT131148:RXT131152 SHP131148:SHP131152 SRL131148:SRL131152 TBH131148:TBH131152 TLD131148:TLD131152 TUZ131148:TUZ131152 UEV131148:UEV131152 UOR131148:UOR131152 UYN131148:UYN131152 VIJ131148:VIJ131152 VSF131148:VSF131152 WCB131148:WCB131152 WLX131148:WLX131152 WVT131148:WVT131152 L196684:L196688 JH196684:JH196688 TD196684:TD196688 ACZ196684:ACZ196688 AMV196684:AMV196688 AWR196684:AWR196688 BGN196684:BGN196688 BQJ196684:BQJ196688 CAF196684:CAF196688 CKB196684:CKB196688 CTX196684:CTX196688 DDT196684:DDT196688 DNP196684:DNP196688 DXL196684:DXL196688 EHH196684:EHH196688 ERD196684:ERD196688 FAZ196684:FAZ196688 FKV196684:FKV196688 FUR196684:FUR196688 GEN196684:GEN196688 GOJ196684:GOJ196688 GYF196684:GYF196688 HIB196684:HIB196688 HRX196684:HRX196688 IBT196684:IBT196688 ILP196684:ILP196688 IVL196684:IVL196688 JFH196684:JFH196688 JPD196684:JPD196688 JYZ196684:JYZ196688 KIV196684:KIV196688 KSR196684:KSR196688 LCN196684:LCN196688 LMJ196684:LMJ196688 LWF196684:LWF196688 MGB196684:MGB196688 MPX196684:MPX196688 MZT196684:MZT196688 NJP196684:NJP196688 NTL196684:NTL196688 ODH196684:ODH196688 OND196684:OND196688 OWZ196684:OWZ196688 PGV196684:PGV196688 PQR196684:PQR196688 QAN196684:QAN196688 QKJ196684:QKJ196688 QUF196684:QUF196688 REB196684:REB196688 RNX196684:RNX196688 RXT196684:RXT196688 SHP196684:SHP196688 SRL196684:SRL196688 TBH196684:TBH196688 TLD196684:TLD196688 TUZ196684:TUZ196688 UEV196684:UEV196688 UOR196684:UOR196688 UYN196684:UYN196688 VIJ196684:VIJ196688 VSF196684:VSF196688 WCB196684:WCB196688 WLX196684:WLX196688 WVT196684:WVT196688 L262220:L262224 JH262220:JH262224 TD262220:TD262224 ACZ262220:ACZ262224 AMV262220:AMV262224 AWR262220:AWR262224 BGN262220:BGN262224 BQJ262220:BQJ262224 CAF262220:CAF262224 CKB262220:CKB262224 CTX262220:CTX262224 DDT262220:DDT262224 DNP262220:DNP262224 DXL262220:DXL262224 EHH262220:EHH262224 ERD262220:ERD262224 FAZ262220:FAZ262224 FKV262220:FKV262224 FUR262220:FUR262224 GEN262220:GEN262224 GOJ262220:GOJ262224 GYF262220:GYF262224 HIB262220:HIB262224 HRX262220:HRX262224 IBT262220:IBT262224 ILP262220:ILP262224 IVL262220:IVL262224 JFH262220:JFH262224 JPD262220:JPD262224 JYZ262220:JYZ262224 KIV262220:KIV262224 KSR262220:KSR262224 LCN262220:LCN262224 LMJ262220:LMJ262224 LWF262220:LWF262224 MGB262220:MGB262224 MPX262220:MPX262224 MZT262220:MZT262224 NJP262220:NJP262224 NTL262220:NTL262224 ODH262220:ODH262224 OND262220:OND262224 OWZ262220:OWZ262224 PGV262220:PGV262224 PQR262220:PQR262224 QAN262220:QAN262224 QKJ262220:QKJ262224 QUF262220:QUF262224 REB262220:REB262224 RNX262220:RNX262224 RXT262220:RXT262224 SHP262220:SHP262224 SRL262220:SRL262224 TBH262220:TBH262224 TLD262220:TLD262224 TUZ262220:TUZ262224 UEV262220:UEV262224 UOR262220:UOR262224 UYN262220:UYN262224 VIJ262220:VIJ262224 VSF262220:VSF262224 WCB262220:WCB262224 WLX262220:WLX262224 WVT262220:WVT262224 L327756:L327760 JH327756:JH327760 TD327756:TD327760 ACZ327756:ACZ327760 AMV327756:AMV327760 AWR327756:AWR327760 BGN327756:BGN327760 BQJ327756:BQJ327760 CAF327756:CAF327760 CKB327756:CKB327760 CTX327756:CTX327760 DDT327756:DDT327760 DNP327756:DNP327760 DXL327756:DXL327760 EHH327756:EHH327760 ERD327756:ERD327760 FAZ327756:FAZ327760 FKV327756:FKV327760 FUR327756:FUR327760 GEN327756:GEN327760 GOJ327756:GOJ327760 GYF327756:GYF327760 HIB327756:HIB327760 HRX327756:HRX327760 IBT327756:IBT327760 ILP327756:ILP327760 IVL327756:IVL327760 JFH327756:JFH327760 JPD327756:JPD327760 JYZ327756:JYZ327760 KIV327756:KIV327760 KSR327756:KSR327760 LCN327756:LCN327760 LMJ327756:LMJ327760 LWF327756:LWF327760 MGB327756:MGB327760 MPX327756:MPX327760 MZT327756:MZT327760 NJP327756:NJP327760 NTL327756:NTL327760 ODH327756:ODH327760 OND327756:OND327760 OWZ327756:OWZ327760 PGV327756:PGV327760 PQR327756:PQR327760 QAN327756:QAN327760 QKJ327756:QKJ327760 QUF327756:QUF327760 REB327756:REB327760 RNX327756:RNX327760 RXT327756:RXT327760 SHP327756:SHP327760 SRL327756:SRL327760 TBH327756:TBH327760 TLD327756:TLD327760 TUZ327756:TUZ327760 UEV327756:UEV327760 UOR327756:UOR327760 UYN327756:UYN327760 VIJ327756:VIJ327760 VSF327756:VSF327760 WCB327756:WCB327760 WLX327756:WLX327760 WVT327756:WVT327760 L393292:L393296 JH393292:JH393296 TD393292:TD393296 ACZ393292:ACZ393296 AMV393292:AMV393296 AWR393292:AWR393296 BGN393292:BGN393296 BQJ393292:BQJ393296 CAF393292:CAF393296 CKB393292:CKB393296 CTX393292:CTX393296 DDT393292:DDT393296 DNP393292:DNP393296 DXL393292:DXL393296 EHH393292:EHH393296 ERD393292:ERD393296 FAZ393292:FAZ393296 FKV393292:FKV393296 FUR393292:FUR393296 GEN393292:GEN393296 GOJ393292:GOJ393296 GYF393292:GYF393296 HIB393292:HIB393296 HRX393292:HRX393296 IBT393292:IBT393296 ILP393292:ILP393296 IVL393292:IVL393296 JFH393292:JFH393296 JPD393292:JPD393296 JYZ393292:JYZ393296 KIV393292:KIV393296 KSR393292:KSR393296 LCN393292:LCN393296 LMJ393292:LMJ393296 LWF393292:LWF393296 MGB393292:MGB393296 MPX393292:MPX393296 MZT393292:MZT393296 NJP393292:NJP393296 NTL393292:NTL393296 ODH393292:ODH393296 OND393292:OND393296 OWZ393292:OWZ393296 PGV393292:PGV393296 PQR393292:PQR393296 QAN393292:QAN393296 QKJ393292:QKJ393296 QUF393292:QUF393296 REB393292:REB393296 RNX393292:RNX393296 RXT393292:RXT393296 SHP393292:SHP393296 SRL393292:SRL393296 TBH393292:TBH393296 TLD393292:TLD393296 TUZ393292:TUZ393296 UEV393292:UEV393296 UOR393292:UOR393296 UYN393292:UYN393296 VIJ393292:VIJ393296 VSF393292:VSF393296 WCB393292:WCB393296 WLX393292:WLX393296 WVT393292:WVT393296 L458828:L458832 JH458828:JH458832 TD458828:TD458832 ACZ458828:ACZ458832 AMV458828:AMV458832 AWR458828:AWR458832 BGN458828:BGN458832 BQJ458828:BQJ458832 CAF458828:CAF458832 CKB458828:CKB458832 CTX458828:CTX458832 DDT458828:DDT458832 DNP458828:DNP458832 DXL458828:DXL458832 EHH458828:EHH458832 ERD458828:ERD458832 FAZ458828:FAZ458832 FKV458828:FKV458832 FUR458828:FUR458832 GEN458828:GEN458832 GOJ458828:GOJ458832 GYF458828:GYF458832 HIB458828:HIB458832 HRX458828:HRX458832 IBT458828:IBT458832 ILP458828:ILP458832 IVL458828:IVL458832 JFH458828:JFH458832 JPD458828:JPD458832 JYZ458828:JYZ458832 KIV458828:KIV458832 KSR458828:KSR458832 LCN458828:LCN458832 LMJ458828:LMJ458832 LWF458828:LWF458832 MGB458828:MGB458832 MPX458828:MPX458832 MZT458828:MZT458832 NJP458828:NJP458832 NTL458828:NTL458832 ODH458828:ODH458832 OND458828:OND458832 OWZ458828:OWZ458832 PGV458828:PGV458832 PQR458828:PQR458832 QAN458828:QAN458832 QKJ458828:QKJ458832 QUF458828:QUF458832 REB458828:REB458832 RNX458828:RNX458832 RXT458828:RXT458832 SHP458828:SHP458832 SRL458828:SRL458832 TBH458828:TBH458832 TLD458828:TLD458832 TUZ458828:TUZ458832 UEV458828:UEV458832 UOR458828:UOR458832 UYN458828:UYN458832 VIJ458828:VIJ458832 VSF458828:VSF458832 WCB458828:WCB458832 WLX458828:WLX458832 WVT458828:WVT458832 L524364:L524368 JH524364:JH524368 TD524364:TD524368 ACZ524364:ACZ524368 AMV524364:AMV524368 AWR524364:AWR524368 BGN524364:BGN524368 BQJ524364:BQJ524368 CAF524364:CAF524368 CKB524364:CKB524368 CTX524364:CTX524368 DDT524364:DDT524368 DNP524364:DNP524368 DXL524364:DXL524368 EHH524364:EHH524368 ERD524364:ERD524368 FAZ524364:FAZ524368 FKV524364:FKV524368 FUR524364:FUR524368 GEN524364:GEN524368 GOJ524364:GOJ524368 GYF524364:GYF524368 HIB524364:HIB524368 HRX524364:HRX524368 IBT524364:IBT524368 ILP524364:ILP524368 IVL524364:IVL524368 JFH524364:JFH524368 JPD524364:JPD524368 JYZ524364:JYZ524368 KIV524364:KIV524368 KSR524364:KSR524368 LCN524364:LCN524368 LMJ524364:LMJ524368 LWF524364:LWF524368 MGB524364:MGB524368 MPX524364:MPX524368 MZT524364:MZT524368 NJP524364:NJP524368 NTL524364:NTL524368 ODH524364:ODH524368 OND524364:OND524368 OWZ524364:OWZ524368 PGV524364:PGV524368 PQR524364:PQR524368 QAN524364:QAN524368 QKJ524364:QKJ524368 QUF524364:QUF524368 REB524364:REB524368 RNX524364:RNX524368 RXT524364:RXT524368 SHP524364:SHP524368 SRL524364:SRL524368 TBH524364:TBH524368 TLD524364:TLD524368 TUZ524364:TUZ524368 UEV524364:UEV524368 UOR524364:UOR524368 UYN524364:UYN524368 VIJ524364:VIJ524368 VSF524364:VSF524368 WCB524364:WCB524368 WLX524364:WLX524368 WVT524364:WVT524368 L589900:L589904 JH589900:JH589904 TD589900:TD589904 ACZ589900:ACZ589904 AMV589900:AMV589904 AWR589900:AWR589904 BGN589900:BGN589904 BQJ589900:BQJ589904 CAF589900:CAF589904 CKB589900:CKB589904 CTX589900:CTX589904 DDT589900:DDT589904 DNP589900:DNP589904 DXL589900:DXL589904 EHH589900:EHH589904 ERD589900:ERD589904 FAZ589900:FAZ589904 FKV589900:FKV589904 FUR589900:FUR589904 GEN589900:GEN589904 GOJ589900:GOJ589904 GYF589900:GYF589904 HIB589900:HIB589904 HRX589900:HRX589904 IBT589900:IBT589904 ILP589900:ILP589904 IVL589900:IVL589904 JFH589900:JFH589904 JPD589900:JPD589904 JYZ589900:JYZ589904 KIV589900:KIV589904 KSR589900:KSR589904 LCN589900:LCN589904 LMJ589900:LMJ589904 LWF589900:LWF589904 MGB589900:MGB589904 MPX589900:MPX589904 MZT589900:MZT589904 NJP589900:NJP589904 NTL589900:NTL589904 ODH589900:ODH589904 OND589900:OND589904 OWZ589900:OWZ589904 PGV589900:PGV589904 PQR589900:PQR589904 QAN589900:QAN589904 QKJ589900:QKJ589904 QUF589900:QUF589904 REB589900:REB589904 RNX589900:RNX589904 RXT589900:RXT589904 SHP589900:SHP589904 SRL589900:SRL589904 TBH589900:TBH589904 TLD589900:TLD589904 TUZ589900:TUZ589904 UEV589900:UEV589904 UOR589900:UOR589904 UYN589900:UYN589904 VIJ589900:VIJ589904 VSF589900:VSF589904 WCB589900:WCB589904 WLX589900:WLX589904 WVT589900:WVT589904 L655436:L655440 JH655436:JH655440 TD655436:TD655440 ACZ655436:ACZ655440 AMV655436:AMV655440 AWR655436:AWR655440 BGN655436:BGN655440 BQJ655436:BQJ655440 CAF655436:CAF655440 CKB655436:CKB655440 CTX655436:CTX655440 DDT655436:DDT655440 DNP655436:DNP655440 DXL655436:DXL655440 EHH655436:EHH655440 ERD655436:ERD655440 FAZ655436:FAZ655440 FKV655436:FKV655440 FUR655436:FUR655440 GEN655436:GEN655440 GOJ655436:GOJ655440 GYF655436:GYF655440 HIB655436:HIB655440 HRX655436:HRX655440 IBT655436:IBT655440 ILP655436:ILP655440 IVL655436:IVL655440 JFH655436:JFH655440 JPD655436:JPD655440 JYZ655436:JYZ655440 KIV655436:KIV655440 KSR655436:KSR655440 LCN655436:LCN655440 LMJ655436:LMJ655440 LWF655436:LWF655440 MGB655436:MGB655440 MPX655436:MPX655440 MZT655436:MZT655440 NJP655436:NJP655440 NTL655436:NTL655440 ODH655436:ODH655440 OND655436:OND655440 OWZ655436:OWZ655440 PGV655436:PGV655440 PQR655436:PQR655440 QAN655436:QAN655440 QKJ655436:QKJ655440 QUF655436:QUF655440 REB655436:REB655440 RNX655436:RNX655440 RXT655436:RXT655440 SHP655436:SHP655440 SRL655436:SRL655440 TBH655436:TBH655440 TLD655436:TLD655440 TUZ655436:TUZ655440 UEV655436:UEV655440 UOR655436:UOR655440 UYN655436:UYN655440 VIJ655436:VIJ655440 VSF655436:VSF655440 WCB655436:WCB655440 WLX655436:WLX655440 WVT655436:WVT655440 L720972:L720976 JH720972:JH720976 TD720972:TD720976 ACZ720972:ACZ720976 AMV720972:AMV720976 AWR720972:AWR720976 BGN720972:BGN720976 BQJ720972:BQJ720976 CAF720972:CAF720976 CKB720972:CKB720976 CTX720972:CTX720976 DDT720972:DDT720976 DNP720972:DNP720976 DXL720972:DXL720976 EHH720972:EHH720976 ERD720972:ERD720976 FAZ720972:FAZ720976 FKV720972:FKV720976 FUR720972:FUR720976 GEN720972:GEN720976 GOJ720972:GOJ720976 GYF720972:GYF720976 HIB720972:HIB720976 HRX720972:HRX720976 IBT720972:IBT720976 ILP720972:ILP720976 IVL720972:IVL720976 JFH720972:JFH720976 JPD720972:JPD720976 JYZ720972:JYZ720976 KIV720972:KIV720976 KSR720972:KSR720976 LCN720972:LCN720976 LMJ720972:LMJ720976 LWF720972:LWF720976 MGB720972:MGB720976 MPX720972:MPX720976 MZT720972:MZT720976 NJP720972:NJP720976 NTL720972:NTL720976 ODH720972:ODH720976 OND720972:OND720976 OWZ720972:OWZ720976 PGV720972:PGV720976 PQR720972:PQR720976 QAN720972:QAN720976 QKJ720972:QKJ720976 QUF720972:QUF720976 REB720972:REB720976 RNX720972:RNX720976 RXT720972:RXT720976 SHP720972:SHP720976 SRL720972:SRL720976 TBH720972:TBH720976 TLD720972:TLD720976 TUZ720972:TUZ720976 UEV720972:UEV720976 UOR720972:UOR720976 UYN720972:UYN720976 VIJ720972:VIJ720976 VSF720972:VSF720976 WCB720972:WCB720976 WLX720972:WLX720976 WVT720972:WVT720976 L786508:L786512 JH786508:JH786512 TD786508:TD786512 ACZ786508:ACZ786512 AMV786508:AMV786512 AWR786508:AWR786512 BGN786508:BGN786512 BQJ786508:BQJ786512 CAF786508:CAF786512 CKB786508:CKB786512 CTX786508:CTX786512 DDT786508:DDT786512 DNP786508:DNP786512 DXL786508:DXL786512 EHH786508:EHH786512 ERD786508:ERD786512 FAZ786508:FAZ786512 FKV786508:FKV786512 FUR786508:FUR786512 GEN786508:GEN786512 GOJ786508:GOJ786512 GYF786508:GYF786512 HIB786508:HIB786512 HRX786508:HRX786512 IBT786508:IBT786512 ILP786508:ILP786512 IVL786508:IVL786512 JFH786508:JFH786512 JPD786508:JPD786512 JYZ786508:JYZ786512 KIV786508:KIV786512 KSR786508:KSR786512 LCN786508:LCN786512 LMJ786508:LMJ786512 LWF786508:LWF786512 MGB786508:MGB786512 MPX786508:MPX786512 MZT786508:MZT786512 NJP786508:NJP786512 NTL786508:NTL786512 ODH786508:ODH786512 OND786508:OND786512 OWZ786508:OWZ786512 PGV786508:PGV786512 PQR786508:PQR786512 QAN786508:QAN786512 QKJ786508:QKJ786512 QUF786508:QUF786512 REB786508:REB786512 RNX786508:RNX786512 RXT786508:RXT786512 SHP786508:SHP786512 SRL786508:SRL786512 TBH786508:TBH786512 TLD786508:TLD786512 TUZ786508:TUZ786512 UEV786508:UEV786512 UOR786508:UOR786512 UYN786508:UYN786512 VIJ786508:VIJ786512 VSF786508:VSF786512 WCB786508:WCB786512 WLX786508:WLX786512 WVT786508:WVT786512 L852044:L852048 JH852044:JH852048 TD852044:TD852048 ACZ852044:ACZ852048 AMV852044:AMV852048 AWR852044:AWR852048 BGN852044:BGN852048 BQJ852044:BQJ852048 CAF852044:CAF852048 CKB852044:CKB852048 CTX852044:CTX852048 DDT852044:DDT852048 DNP852044:DNP852048 DXL852044:DXL852048 EHH852044:EHH852048 ERD852044:ERD852048 FAZ852044:FAZ852048 FKV852044:FKV852048 FUR852044:FUR852048 GEN852044:GEN852048 GOJ852044:GOJ852048 GYF852044:GYF852048 HIB852044:HIB852048 HRX852044:HRX852048 IBT852044:IBT852048 ILP852044:ILP852048 IVL852044:IVL852048 JFH852044:JFH852048 JPD852044:JPD852048 JYZ852044:JYZ852048 KIV852044:KIV852048 KSR852044:KSR852048 LCN852044:LCN852048 LMJ852044:LMJ852048 LWF852044:LWF852048 MGB852044:MGB852048 MPX852044:MPX852048 MZT852044:MZT852048 NJP852044:NJP852048 NTL852044:NTL852048 ODH852044:ODH852048 OND852044:OND852048 OWZ852044:OWZ852048 PGV852044:PGV852048 PQR852044:PQR852048 QAN852044:QAN852048 QKJ852044:QKJ852048 QUF852044:QUF852048 REB852044:REB852048 RNX852044:RNX852048 RXT852044:RXT852048 SHP852044:SHP852048 SRL852044:SRL852048 TBH852044:TBH852048 TLD852044:TLD852048 TUZ852044:TUZ852048 UEV852044:UEV852048 UOR852044:UOR852048 UYN852044:UYN852048 VIJ852044:VIJ852048 VSF852044:VSF852048 WCB852044:WCB852048 WLX852044:WLX852048 WVT852044:WVT852048 L917580:L917584 JH917580:JH917584 TD917580:TD917584 ACZ917580:ACZ917584 AMV917580:AMV917584 AWR917580:AWR917584 BGN917580:BGN917584 BQJ917580:BQJ917584 CAF917580:CAF917584 CKB917580:CKB917584 CTX917580:CTX917584 DDT917580:DDT917584 DNP917580:DNP917584 DXL917580:DXL917584 EHH917580:EHH917584 ERD917580:ERD917584 FAZ917580:FAZ917584 FKV917580:FKV917584 FUR917580:FUR917584 GEN917580:GEN917584 GOJ917580:GOJ917584 GYF917580:GYF917584 HIB917580:HIB917584 HRX917580:HRX917584 IBT917580:IBT917584 ILP917580:ILP917584 IVL917580:IVL917584 JFH917580:JFH917584 JPD917580:JPD917584 JYZ917580:JYZ917584 KIV917580:KIV917584 KSR917580:KSR917584 LCN917580:LCN917584 LMJ917580:LMJ917584 LWF917580:LWF917584 MGB917580:MGB917584 MPX917580:MPX917584 MZT917580:MZT917584 NJP917580:NJP917584 NTL917580:NTL917584 ODH917580:ODH917584 OND917580:OND917584 OWZ917580:OWZ917584 PGV917580:PGV917584 PQR917580:PQR917584 QAN917580:QAN917584 QKJ917580:QKJ917584 QUF917580:QUF917584 REB917580:REB917584 RNX917580:RNX917584 RXT917580:RXT917584 SHP917580:SHP917584 SRL917580:SRL917584 TBH917580:TBH917584 TLD917580:TLD917584 TUZ917580:TUZ917584 UEV917580:UEV917584 UOR917580:UOR917584 UYN917580:UYN917584 VIJ917580:VIJ917584 VSF917580:VSF917584 WCB917580:WCB917584 WLX917580:WLX917584 WVT917580:WVT917584 L983116:L983120 JH983116:JH983120 TD983116:TD983120 ACZ983116:ACZ983120 AMV983116:AMV983120 AWR983116:AWR983120 BGN983116:BGN983120 BQJ983116:BQJ983120 CAF983116:CAF983120 CKB983116:CKB983120 CTX983116:CTX983120 DDT983116:DDT983120 DNP983116:DNP983120 DXL983116:DXL983120 EHH983116:EHH983120 ERD983116:ERD983120 FAZ983116:FAZ983120 FKV983116:FKV983120 FUR983116:FUR983120 GEN983116:GEN983120 GOJ983116:GOJ983120 GYF983116:GYF983120 HIB983116:HIB983120 HRX983116:HRX983120 IBT983116:IBT983120 ILP983116:ILP983120 IVL983116:IVL983120 JFH983116:JFH983120 JPD983116:JPD983120 JYZ983116:JYZ983120 KIV983116:KIV983120 KSR983116:KSR983120 LCN983116:LCN983120 LMJ983116:LMJ983120 LWF983116:LWF983120 MGB983116:MGB983120 MPX983116:MPX983120 MZT983116:MZT983120 NJP983116:NJP983120 NTL983116:NTL983120 ODH983116:ODH983120 OND983116:OND983120 OWZ983116:OWZ983120 PGV983116:PGV983120 PQR983116:PQR983120 QAN983116:QAN983120 QKJ983116:QKJ983120 QUF983116:QUF983120 REB983116:REB983120 RNX983116:RNX983120 RXT983116:RXT983120 SHP983116:SHP983120 SRL983116:SRL983120 TBH983116:TBH983120 TLD983116:TLD983120 TUZ983116:TUZ983120 UEV983116:UEV983120 UOR983116:UOR983120 UYN983116:UYN983120 VIJ983116:VIJ983120 VSF983116:VSF983120 WCB983116:WCB983120 WLX983116:WLX983120 WVT983116:WVT983120 Z21 JC60:JC64 SY60:SY64 ACU60:ACU64 AMQ60:AMQ64 AWM60:AWM64 BGI60:BGI64 BQE60:BQE64 CAA60:CAA64 CJW60:CJW64 CTS60:CTS64 DDO60:DDO64 DNK60:DNK64 DXG60:DXG64 EHC60:EHC64 EQY60:EQY64 FAU60:FAU64 FKQ60:FKQ64 FUM60:FUM64 GEI60:GEI64 GOE60:GOE64 GYA60:GYA64 HHW60:HHW64 HRS60:HRS64 IBO60:IBO64 ILK60:ILK64 IVG60:IVG64 JFC60:JFC64 JOY60:JOY64 JYU60:JYU64 KIQ60:KIQ64 KSM60:KSM64 LCI60:LCI64 LME60:LME64 LWA60:LWA64 MFW60:MFW64 MPS60:MPS64 MZO60:MZO64 NJK60:NJK64 NTG60:NTG64 ODC60:ODC64 OMY60:OMY64 OWU60:OWU64 PGQ60:PGQ64 PQM60:PQM64 QAI60:QAI64 QKE60:QKE64 QUA60:QUA64 RDW60:RDW64 RNS60:RNS64 RXO60:RXO64 SHK60:SHK64 SRG60:SRG64 TBC60:TBC64 TKY60:TKY64 TUU60:TUU64 UEQ60:UEQ64 UOM60:UOM64 UYI60:UYI64 VIE60:VIE64 VSA60:VSA64 WBW60:WBW64 WLS60:WLS64 WVO60:WVO64 G65612:G65616 JC65612:JC65616 SY65612:SY65616 ACU65612:ACU65616 AMQ65612:AMQ65616 AWM65612:AWM65616 BGI65612:BGI65616 BQE65612:BQE65616 CAA65612:CAA65616 CJW65612:CJW65616 CTS65612:CTS65616 DDO65612:DDO65616 DNK65612:DNK65616 DXG65612:DXG65616 EHC65612:EHC65616 EQY65612:EQY65616 FAU65612:FAU65616 FKQ65612:FKQ65616 FUM65612:FUM65616 GEI65612:GEI65616 GOE65612:GOE65616 GYA65612:GYA65616 HHW65612:HHW65616 HRS65612:HRS65616 IBO65612:IBO65616 ILK65612:ILK65616 IVG65612:IVG65616 JFC65612:JFC65616 JOY65612:JOY65616 JYU65612:JYU65616 KIQ65612:KIQ65616 KSM65612:KSM65616 LCI65612:LCI65616 LME65612:LME65616 LWA65612:LWA65616 MFW65612:MFW65616 MPS65612:MPS65616 MZO65612:MZO65616 NJK65612:NJK65616 NTG65612:NTG65616 ODC65612:ODC65616 OMY65612:OMY65616 OWU65612:OWU65616 PGQ65612:PGQ65616 PQM65612:PQM65616 QAI65612:QAI65616 QKE65612:QKE65616 QUA65612:QUA65616 RDW65612:RDW65616 RNS65612:RNS65616 RXO65612:RXO65616 SHK65612:SHK65616 SRG65612:SRG65616 TBC65612:TBC65616 TKY65612:TKY65616 TUU65612:TUU65616 UEQ65612:UEQ65616 UOM65612:UOM65616 UYI65612:UYI65616 VIE65612:VIE65616 VSA65612:VSA65616 WBW65612:WBW65616 WLS65612:WLS65616 WVO65612:WVO65616 G131148:G131152 JC131148:JC131152 SY131148:SY131152 ACU131148:ACU131152 AMQ131148:AMQ131152 AWM131148:AWM131152 BGI131148:BGI131152 BQE131148:BQE131152 CAA131148:CAA131152 CJW131148:CJW131152 CTS131148:CTS131152 DDO131148:DDO131152 DNK131148:DNK131152 DXG131148:DXG131152 EHC131148:EHC131152 EQY131148:EQY131152 FAU131148:FAU131152 FKQ131148:FKQ131152 FUM131148:FUM131152 GEI131148:GEI131152 GOE131148:GOE131152 GYA131148:GYA131152 HHW131148:HHW131152 HRS131148:HRS131152 IBO131148:IBO131152 ILK131148:ILK131152 IVG131148:IVG131152 JFC131148:JFC131152 JOY131148:JOY131152 JYU131148:JYU131152 KIQ131148:KIQ131152 KSM131148:KSM131152 LCI131148:LCI131152 LME131148:LME131152 LWA131148:LWA131152 MFW131148:MFW131152 MPS131148:MPS131152 MZO131148:MZO131152 NJK131148:NJK131152 NTG131148:NTG131152 ODC131148:ODC131152 OMY131148:OMY131152 OWU131148:OWU131152 PGQ131148:PGQ131152 PQM131148:PQM131152 QAI131148:QAI131152 QKE131148:QKE131152 QUA131148:QUA131152 RDW131148:RDW131152 RNS131148:RNS131152 RXO131148:RXO131152 SHK131148:SHK131152 SRG131148:SRG131152 TBC131148:TBC131152 TKY131148:TKY131152 TUU131148:TUU131152 UEQ131148:UEQ131152 UOM131148:UOM131152 UYI131148:UYI131152 VIE131148:VIE131152 VSA131148:VSA131152 WBW131148:WBW131152 WLS131148:WLS131152 WVO131148:WVO131152 G196684:G196688 JC196684:JC196688 SY196684:SY196688 ACU196684:ACU196688 AMQ196684:AMQ196688 AWM196684:AWM196688 BGI196684:BGI196688 BQE196684:BQE196688 CAA196684:CAA196688 CJW196684:CJW196688 CTS196684:CTS196688 DDO196684:DDO196688 DNK196684:DNK196688 DXG196684:DXG196688 EHC196684:EHC196688 EQY196684:EQY196688 FAU196684:FAU196688 FKQ196684:FKQ196688 FUM196684:FUM196688 GEI196684:GEI196688 GOE196684:GOE196688 GYA196684:GYA196688 HHW196684:HHW196688 HRS196684:HRS196688 IBO196684:IBO196688 ILK196684:ILK196688 IVG196684:IVG196688 JFC196684:JFC196688 JOY196684:JOY196688 JYU196684:JYU196688 KIQ196684:KIQ196688 KSM196684:KSM196688 LCI196684:LCI196688 LME196684:LME196688 LWA196684:LWA196688 MFW196684:MFW196688 MPS196684:MPS196688 MZO196684:MZO196688 NJK196684:NJK196688 NTG196684:NTG196688 ODC196684:ODC196688 OMY196684:OMY196688 OWU196684:OWU196688 PGQ196684:PGQ196688 PQM196684:PQM196688 QAI196684:QAI196688 QKE196684:QKE196688 QUA196684:QUA196688 RDW196684:RDW196688 RNS196684:RNS196688 RXO196684:RXO196688 SHK196684:SHK196688 SRG196684:SRG196688 TBC196684:TBC196688 TKY196684:TKY196688 TUU196684:TUU196688 UEQ196684:UEQ196688 UOM196684:UOM196688 UYI196684:UYI196688 VIE196684:VIE196688 VSA196684:VSA196688 WBW196684:WBW196688 WLS196684:WLS196688 WVO196684:WVO196688 G262220:G262224 JC262220:JC262224 SY262220:SY262224 ACU262220:ACU262224 AMQ262220:AMQ262224 AWM262220:AWM262224 BGI262220:BGI262224 BQE262220:BQE262224 CAA262220:CAA262224 CJW262220:CJW262224 CTS262220:CTS262224 DDO262220:DDO262224 DNK262220:DNK262224 DXG262220:DXG262224 EHC262220:EHC262224 EQY262220:EQY262224 FAU262220:FAU262224 FKQ262220:FKQ262224 FUM262220:FUM262224 GEI262220:GEI262224 GOE262220:GOE262224 GYA262220:GYA262224 HHW262220:HHW262224 HRS262220:HRS262224 IBO262220:IBO262224 ILK262220:ILK262224 IVG262220:IVG262224 JFC262220:JFC262224 JOY262220:JOY262224 JYU262220:JYU262224 KIQ262220:KIQ262224 KSM262220:KSM262224 LCI262220:LCI262224 LME262220:LME262224 LWA262220:LWA262224 MFW262220:MFW262224 MPS262220:MPS262224 MZO262220:MZO262224 NJK262220:NJK262224 NTG262220:NTG262224 ODC262220:ODC262224 OMY262220:OMY262224 OWU262220:OWU262224 PGQ262220:PGQ262224 PQM262220:PQM262224 QAI262220:QAI262224 QKE262220:QKE262224 QUA262220:QUA262224 RDW262220:RDW262224 RNS262220:RNS262224 RXO262220:RXO262224 SHK262220:SHK262224 SRG262220:SRG262224 TBC262220:TBC262224 TKY262220:TKY262224 TUU262220:TUU262224 UEQ262220:UEQ262224 UOM262220:UOM262224 UYI262220:UYI262224 VIE262220:VIE262224 VSA262220:VSA262224 WBW262220:WBW262224 WLS262220:WLS262224 WVO262220:WVO262224 G327756:G327760 JC327756:JC327760 SY327756:SY327760 ACU327756:ACU327760 AMQ327756:AMQ327760 AWM327756:AWM327760 BGI327756:BGI327760 BQE327756:BQE327760 CAA327756:CAA327760 CJW327756:CJW327760 CTS327756:CTS327760 DDO327756:DDO327760 DNK327756:DNK327760 DXG327756:DXG327760 EHC327756:EHC327760 EQY327756:EQY327760 FAU327756:FAU327760 FKQ327756:FKQ327760 FUM327756:FUM327760 GEI327756:GEI327760 GOE327756:GOE327760 GYA327756:GYA327760 HHW327756:HHW327760 HRS327756:HRS327760 IBO327756:IBO327760 ILK327756:ILK327760 IVG327756:IVG327760 JFC327756:JFC327760 JOY327756:JOY327760 JYU327756:JYU327760 KIQ327756:KIQ327760 KSM327756:KSM327760 LCI327756:LCI327760 LME327756:LME327760 LWA327756:LWA327760 MFW327756:MFW327760 MPS327756:MPS327760 MZO327756:MZO327760 NJK327756:NJK327760 NTG327756:NTG327760 ODC327756:ODC327760 OMY327756:OMY327760 OWU327756:OWU327760 PGQ327756:PGQ327760 PQM327756:PQM327760 QAI327756:QAI327760 QKE327756:QKE327760 QUA327756:QUA327760 RDW327756:RDW327760 RNS327756:RNS327760 RXO327756:RXO327760 SHK327756:SHK327760 SRG327756:SRG327760 TBC327756:TBC327760 TKY327756:TKY327760 TUU327756:TUU327760 UEQ327756:UEQ327760 UOM327756:UOM327760 UYI327756:UYI327760 VIE327756:VIE327760 VSA327756:VSA327760 WBW327756:WBW327760 WLS327756:WLS327760 WVO327756:WVO327760 G393292:G393296 JC393292:JC393296 SY393292:SY393296 ACU393292:ACU393296 AMQ393292:AMQ393296 AWM393292:AWM393296 BGI393292:BGI393296 BQE393292:BQE393296 CAA393292:CAA393296 CJW393292:CJW393296 CTS393292:CTS393296 DDO393292:DDO393296 DNK393292:DNK393296 DXG393292:DXG393296 EHC393292:EHC393296 EQY393292:EQY393296 FAU393292:FAU393296 FKQ393292:FKQ393296 FUM393292:FUM393296 GEI393292:GEI393296 GOE393292:GOE393296 GYA393292:GYA393296 HHW393292:HHW393296 HRS393292:HRS393296 IBO393292:IBO393296 ILK393292:ILK393296 IVG393292:IVG393296 JFC393292:JFC393296 JOY393292:JOY393296 JYU393292:JYU393296 KIQ393292:KIQ393296 KSM393292:KSM393296 LCI393292:LCI393296 LME393292:LME393296 LWA393292:LWA393296 MFW393292:MFW393296 MPS393292:MPS393296 MZO393292:MZO393296 NJK393292:NJK393296 NTG393292:NTG393296 ODC393292:ODC393296 OMY393292:OMY393296 OWU393292:OWU393296 PGQ393292:PGQ393296 PQM393292:PQM393296 QAI393292:QAI393296 QKE393292:QKE393296 QUA393292:QUA393296 RDW393292:RDW393296 RNS393292:RNS393296 RXO393292:RXO393296 SHK393292:SHK393296 SRG393292:SRG393296 TBC393292:TBC393296 TKY393292:TKY393296 TUU393292:TUU393296 UEQ393292:UEQ393296 UOM393292:UOM393296 UYI393292:UYI393296 VIE393292:VIE393296 VSA393292:VSA393296 WBW393292:WBW393296 WLS393292:WLS393296 WVO393292:WVO393296 G458828:G458832 JC458828:JC458832 SY458828:SY458832 ACU458828:ACU458832 AMQ458828:AMQ458832 AWM458828:AWM458832 BGI458828:BGI458832 BQE458828:BQE458832 CAA458828:CAA458832 CJW458828:CJW458832 CTS458828:CTS458832 DDO458828:DDO458832 DNK458828:DNK458832 DXG458828:DXG458832 EHC458828:EHC458832 EQY458828:EQY458832 FAU458828:FAU458832 FKQ458828:FKQ458832 FUM458828:FUM458832 GEI458828:GEI458832 GOE458828:GOE458832 GYA458828:GYA458832 HHW458828:HHW458832 HRS458828:HRS458832 IBO458828:IBO458832 ILK458828:ILK458832 IVG458828:IVG458832 JFC458828:JFC458832 JOY458828:JOY458832 JYU458828:JYU458832 KIQ458828:KIQ458832 KSM458828:KSM458832 LCI458828:LCI458832 LME458828:LME458832 LWA458828:LWA458832 MFW458828:MFW458832 MPS458828:MPS458832 MZO458828:MZO458832 NJK458828:NJK458832 NTG458828:NTG458832 ODC458828:ODC458832 OMY458828:OMY458832 OWU458828:OWU458832 PGQ458828:PGQ458832 PQM458828:PQM458832 QAI458828:QAI458832 QKE458828:QKE458832 QUA458828:QUA458832 RDW458828:RDW458832 RNS458828:RNS458832 RXO458828:RXO458832 SHK458828:SHK458832 SRG458828:SRG458832 TBC458828:TBC458832 TKY458828:TKY458832 TUU458828:TUU458832 UEQ458828:UEQ458832 UOM458828:UOM458832 UYI458828:UYI458832 VIE458828:VIE458832 VSA458828:VSA458832 WBW458828:WBW458832 WLS458828:WLS458832 WVO458828:WVO458832 G524364:G524368 JC524364:JC524368 SY524364:SY524368 ACU524364:ACU524368 AMQ524364:AMQ524368 AWM524364:AWM524368 BGI524364:BGI524368 BQE524364:BQE524368 CAA524364:CAA524368 CJW524364:CJW524368 CTS524364:CTS524368 DDO524364:DDO524368 DNK524364:DNK524368 DXG524364:DXG524368 EHC524364:EHC524368 EQY524364:EQY524368 FAU524364:FAU524368 FKQ524364:FKQ524368 FUM524364:FUM524368 GEI524364:GEI524368 GOE524364:GOE524368 GYA524364:GYA524368 HHW524364:HHW524368 HRS524364:HRS524368 IBO524364:IBO524368 ILK524364:ILK524368 IVG524364:IVG524368 JFC524364:JFC524368 JOY524364:JOY524368 JYU524364:JYU524368 KIQ524364:KIQ524368 KSM524364:KSM524368 LCI524364:LCI524368 LME524364:LME524368 LWA524364:LWA524368 MFW524364:MFW524368 MPS524364:MPS524368 MZO524364:MZO524368 NJK524364:NJK524368 NTG524364:NTG524368 ODC524364:ODC524368 OMY524364:OMY524368 OWU524364:OWU524368 PGQ524364:PGQ524368 PQM524364:PQM524368 QAI524364:QAI524368 QKE524364:QKE524368 QUA524364:QUA524368 RDW524364:RDW524368 RNS524364:RNS524368 RXO524364:RXO524368 SHK524364:SHK524368 SRG524364:SRG524368 TBC524364:TBC524368 TKY524364:TKY524368 TUU524364:TUU524368 UEQ524364:UEQ524368 UOM524364:UOM524368 UYI524364:UYI524368 VIE524364:VIE524368 VSA524364:VSA524368 WBW524364:WBW524368 WLS524364:WLS524368 WVO524364:WVO524368 G589900:G589904 JC589900:JC589904 SY589900:SY589904 ACU589900:ACU589904 AMQ589900:AMQ589904 AWM589900:AWM589904 BGI589900:BGI589904 BQE589900:BQE589904 CAA589900:CAA589904 CJW589900:CJW589904 CTS589900:CTS589904 DDO589900:DDO589904 DNK589900:DNK589904 DXG589900:DXG589904 EHC589900:EHC589904 EQY589900:EQY589904 FAU589900:FAU589904 FKQ589900:FKQ589904 FUM589900:FUM589904 GEI589900:GEI589904 GOE589900:GOE589904 GYA589900:GYA589904 HHW589900:HHW589904 HRS589900:HRS589904 IBO589900:IBO589904 ILK589900:ILK589904 IVG589900:IVG589904 JFC589900:JFC589904 JOY589900:JOY589904 JYU589900:JYU589904 KIQ589900:KIQ589904 KSM589900:KSM589904 LCI589900:LCI589904 LME589900:LME589904 LWA589900:LWA589904 MFW589900:MFW589904 MPS589900:MPS589904 MZO589900:MZO589904 NJK589900:NJK589904 NTG589900:NTG589904 ODC589900:ODC589904 OMY589900:OMY589904 OWU589900:OWU589904 PGQ589900:PGQ589904 PQM589900:PQM589904 QAI589900:QAI589904 QKE589900:QKE589904 QUA589900:QUA589904 RDW589900:RDW589904 RNS589900:RNS589904 RXO589900:RXO589904 SHK589900:SHK589904 SRG589900:SRG589904 TBC589900:TBC589904 TKY589900:TKY589904 TUU589900:TUU589904 UEQ589900:UEQ589904 UOM589900:UOM589904 UYI589900:UYI589904 VIE589900:VIE589904 VSA589900:VSA589904 WBW589900:WBW589904 WLS589900:WLS589904 WVO589900:WVO589904 G655436:G655440 JC655436:JC655440 SY655436:SY655440 ACU655436:ACU655440 AMQ655436:AMQ655440 AWM655436:AWM655440 BGI655436:BGI655440 BQE655436:BQE655440 CAA655436:CAA655440 CJW655436:CJW655440 CTS655436:CTS655440 DDO655436:DDO655440 DNK655436:DNK655440 DXG655436:DXG655440 EHC655436:EHC655440 EQY655436:EQY655440 FAU655436:FAU655440 FKQ655436:FKQ655440 FUM655436:FUM655440 GEI655436:GEI655440 GOE655436:GOE655440 GYA655436:GYA655440 HHW655436:HHW655440 HRS655436:HRS655440 IBO655436:IBO655440 ILK655436:ILK655440 IVG655436:IVG655440 JFC655436:JFC655440 JOY655436:JOY655440 JYU655436:JYU655440 KIQ655436:KIQ655440 KSM655436:KSM655440 LCI655436:LCI655440 LME655436:LME655440 LWA655436:LWA655440 MFW655436:MFW655440 MPS655436:MPS655440 MZO655436:MZO655440 NJK655436:NJK655440 NTG655436:NTG655440 ODC655436:ODC655440 OMY655436:OMY655440 OWU655436:OWU655440 PGQ655436:PGQ655440 PQM655436:PQM655440 QAI655436:QAI655440 QKE655436:QKE655440 QUA655436:QUA655440 RDW655436:RDW655440 RNS655436:RNS655440 RXO655436:RXO655440 SHK655436:SHK655440 SRG655436:SRG655440 TBC655436:TBC655440 TKY655436:TKY655440 TUU655436:TUU655440 UEQ655436:UEQ655440 UOM655436:UOM655440 UYI655436:UYI655440 VIE655436:VIE655440 VSA655436:VSA655440 WBW655436:WBW655440 WLS655436:WLS655440 WVO655436:WVO655440 G720972:G720976 JC720972:JC720976 SY720972:SY720976 ACU720972:ACU720976 AMQ720972:AMQ720976 AWM720972:AWM720976 BGI720972:BGI720976 BQE720972:BQE720976 CAA720972:CAA720976 CJW720972:CJW720976 CTS720972:CTS720976 DDO720972:DDO720976 DNK720972:DNK720976 DXG720972:DXG720976 EHC720972:EHC720976 EQY720972:EQY720976 FAU720972:FAU720976 FKQ720972:FKQ720976 FUM720972:FUM720976 GEI720972:GEI720976 GOE720972:GOE720976 GYA720972:GYA720976 HHW720972:HHW720976 HRS720972:HRS720976 IBO720972:IBO720976 ILK720972:ILK720976 IVG720972:IVG720976 JFC720972:JFC720976 JOY720972:JOY720976 JYU720972:JYU720976 KIQ720972:KIQ720976 KSM720972:KSM720976 LCI720972:LCI720976 LME720972:LME720976 LWA720972:LWA720976 MFW720972:MFW720976 MPS720972:MPS720976 MZO720972:MZO720976 NJK720972:NJK720976 NTG720972:NTG720976 ODC720972:ODC720976 OMY720972:OMY720976 OWU720972:OWU720976 PGQ720972:PGQ720976 PQM720972:PQM720976 QAI720972:QAI720976 QKE720972:QKE720976 QUA720972:QUA720976 RDW720972:RDW720976 RNS720972:RNS720976 RXO720972:RXO720976 SHK720972:SHK720976 SRG720972:SRG720976 TBC720972:TBC720976 TKY720972:TKY720976 TUU720972:TUU720976 UEQ720972:UEQ720976 UOM720972:UOM720976 UYI720972:UYI720976 VIE720972:VIE720976 VSA720972:VSA720976 WBW720972:WBW720976 WLS720972:WLS720976 WVO720972:WVO720976 G786508:G786512 JC786508:JC786512 SY786508:SY786512 ACU786508:ACU786512 AMQ786508:AMQ786512 AWM786508:AWM786512 BGI786508:BGI786512 BQE786508:BQE786512 CAA786508:CAA786512 CJW786508:CJW786512 CTS786508:CTS786512 DDO786508:DDO786512 DNK786508:DNK786512 DXG786508:DXG786512 EHC786508:EHC786512 EQY786508:EQY786512 FAU786508:FAU786512 FKQ786508:FKQ786512 FUM786508:FUM786512 GEI786508:GEI786512 GOE786508:GOE786512 GYA786508:GYA786512 HHW786508:HHW786512 HRS786508:HRS786512 IBO786508:IBO786512 ILK786508:ILK786512 IVG786508:IVG786512 JFC786508:JFC786512 JOY786508:JOY786512 JYU786508:JYU786512 KIQ786508:KIQ786512 KSM786508:KSM786512 LCI786508:LCI786512 LME786508:LME786512 LWA786508:LWA786512 MFW786508:MFW786512 MPS786508:MPS786512 MZO786508:MZO786512 NJK786508:NJK786512 NTG786508:NTG786512 ODC786508:ODC786512 OMY786508:OMY786512 OWU786508:OWU786512 PGQ786508:PGQ786512 PQM786508:PQM786512 QAI786508:QAI786512 QKE786508:QKE786512 QUA786508:QUA786512 RDW786508:RDW786512 RNS786508:RNS786512 RXO786508:RXO786512 SHK786508:SHK786512 SRG786508:SRG786512 TBC786508:TBC786512 TKY786508:TKY786512 TUU786508:TUU786512 UEQ786508:UEQ786512 UOM786508:UOM786512 UYI786508:UYI786512 VIE786508:VIE786512 VSA786508:VSA786512 WBW786508:WBW786512 WLS786508:WLS786512 WVO786508:WVO786512 G852044:G852048 JC852044:JC852048 SY852044:SY852048 ACU852044:ACU852048 AMQ852044:AMQ852048 AWM852044:AWM852048 BGI852044:BGI852048 BQE852044:BQE852048 CAA852044:CAA852048 CJW852044:CJW852048 CTS852044:CTS852048 DDO852044:DDO852048 DNK852044:DNK852048 DXG852044:DXG852048 EHC852044:EHC852048 EQY852044:EQY852048 FAU852044:FAU852048 FKQ852044:FKQ852048 FUM852044:FUM852048 GEI852044:GEI852048 GOE852044:GOE852048 GYA852044:GYA852048 HHW852044:HHW852048 HRS852044:HRS852048 IBO852044:IBO852048 ILK852044:ILK852048 IVG852044:IVG852048 JFC852044:JFC852048 JOY852044:JOY852048 JYU852044:JYU852048 KIQ852044:KIQ852048 KSM852044:KSM852048 LCI852044:LCI852048 LME852044:LME852048 LWA852044:LWA852048 MFW852044:MFW852048 MPS852044:MPS852048 MZO852044:MZO852048 NJK852044:NJK852048 NTG852044:NTG852048 ODC852044:ODC852048 OMY852044:OMY852048 OWU852044:OWU852048 PGQ852044:PGQ852048 PQM852044:PQM852048 QAI852044:QAI852048 QKE852044:QKE852048 QUA852044:QUA852048 RDW852044:RDW852048 RNS852044:RNS852048 RXO852044:RXO852048 SHK852044:SHK852048 SRG852044:SRG852048 TBC852044:TBC852048 TKY852044:TKY852048 TUU852044:TUU852048 UEQ852044:UEQ852048 UOM852044:UOM852048 UYI852044:UYI852048 VIE852044:VIE852048 VSA852044:VSA852048 WBW852044:WBW852048 WLS852044:WLS852048 WVO852044:WVO852048 G917580:G917584 JC917580:JC917584 SY917580:SY917584 ACU917580:ACU917584 AMQ917580:AMQ917584 AWM917580:AWM917584 BGI917580:BGI917584 BQE917580:BQE917584 CAA917580:CAA917584 CJW917580:CJW917584 CTS917580:CTS917584 DDO917580:DDO917584 DNK917580:DNK917584 DXG917580:DXG917584 EHC917580:EHC917584 EQY917580:EQY917584 FAU917580:FAU917584 FKQ917580:FKQ917584 FUM917580:FUM917584 GEI917580:GEI917584 GOE917580:GOE917584 GYA917580:GYA917584 HHW917580:HHW917584 HRS917580:HRS917584 IBO917580:IBO917584 ILK917580:ILK917584 IVG917580:IVG917584 JFC917580:JFC917584 JOY917580:JOY917584 JYU917580:JYU917584 KIQ917580:KIQ917584 KSM917580:KSM917584 LCI917580:LCI917584 LME917580:LME917584 LWA917580:LWA917584 MFW917580:MFW917584 MPS917580:MPS917584 MZO917580:MZO917584 NJK917580:NJK917584 NTG917580:NTG917584 ODC917580:ODC917584 OMY917580:OMY917584 OWU917580:OWU917584 PGQ917580:PGQ917584 PQM917580:PQM917584 QAI917580:QAI917584 QKE917580:QKE917584 QUA917580:QUA917584 RDW917580:RDW917584 RNS917580:RNS917584 RXO917580:RXO917584 SHK917580:SHK917584 SRG917580:SRG917584 TBC917580:TBC917584 TKY917580:TKY917584 TUU917580:TUU917584 UEQ917580:UEQ917584 UOM917580:UOM917584 UYI917580:UYI917584 VIE917580:VIE917584 VSA917580:VSA917584 WBW917580:WBW917584 WLS917580:WLS917584 WVO917580:WVO917584 G983116:G983120 JC983116:JC983120 SY983116:SY983120 ACU983116:ACU983120 AMQ983116:AMQ983120 AWM983116:AWM983120 BGI983116:BGI983120 BQE983116:BQE983120 CAA983116:CAA983120 CJW983116:CJW983120 CTS983116:CTS983120 DDO983116:DDO983120 DNK983116:DNK983120 DXG983116:DXG983120 EHC983116:EHC983120 EQY983116:EQY983120 FAU983116:FAU983120 FKQ983116:FKQ983120 FUM983116:FUM983120 GEI983116:GEI983120 GOE983116:GOE983120 GYA983116:GYA983120 HHW983116:HHW983120 HRS983116:HRS983120 IBO983116:IBO983120 ILK983116:ILK983120 IVG983116:IVG983120 JFC983116:JFC983120 JOY983116:JOY983120 JYU983116:JYU983120 KIQ983116:KIQ983120 KSM983116:KSM983120 LCI983116:LCI983120 LME983116:LME983120 LWA983116:LWA983120 MFW983116:MFW983120 MPS983116:MPS983120 MZO983116:MZO983120 NJK983116:NJK983120 NTG983116:NTG983120 ODC983116:ODC983120 OMY983116:OMY983120 OWU983116:OWU983120 PGQ983116:PGQ983120 PQM983116:PQM983120 QAI983116:QAI983120 QKE983116:QKE983120 QUA983116:QUA983120 RDW983116:RDW983120 RNS983116:RNS983120 RXO983116:RXO983120 SHK983116:SHK983120 SRG983116:SRG983120 TBC983116:TBC983120 TKY983116:TKY983120 TUU983116:TUU983120 UEQ983116:UEQ983120 UOM983116:UOM983120 UYI983116:UYI983120 VIE983116:VIE983120 VSA983116:VSA983120 WBW983116:WBW983120 WLS983116:WLS983120 WVO983116:WVO983120 WWM983116:WWM983120 JU39:JU43 TQ39:TQ43 ADM39:ADM43 ANI39:ANI43 AXE39:AXE43 BHA39:BHA43 BQW39:BQW43 CAS39:CAS43 CKO39:CKO43 CUK39:CUK43 DEG39:DEG43 DOC39:DOC43 DXY39:DXY43 EHU39:EHU43 ERQ39:ERQ43 FBM39:FBM43 FLI39:FLI43 FVE39:FVE43 GFA39:GFA43 GOW39:GOW43 GYS39:GYS43 HIO39:HIO43 HSK39:HSK43 ICG39:ICG43 IMC39:IMC43 IVY39:IVY43 JFU39:JFU43 JPQ39:JPQ43 JZM39:JZM43 KJI39:KJI43 KTE39:KTE43 LDA39:LDA43 LMW39:LMW43 LWS39:LWS43 MGO39:MGO43 MQK39:MQK43 NAG39:NAG43 NKC39:NKC43 NTY39:NTY43 ODU39:ODU43 ONQ39:ONQ43 OXM39:OXM43 PHI39:PHI43 PRE39:PRE43 QBA39:QBA43 QKW39:QKW43 QUS39:QUS43 REO39:REO43 ROK39:ROK43 RYG39:RYG43 SIC39:SIC43 SRY39:SRY43 TBU39:TBU43 TLQ39:TLQ43 TVM39:TVM43 UFI39:UFI43 UPE39:UPE43 UZA39:UZA43 VIW39:VIW43 VSS39:VSS43 WCO39:WCO43 WMK39:WMK43 WWG39:WWG43 Y65600:Y65604 JU65600:JU65604 TQ65600:TQ65604 ADM65600:ADM65604 ANI65600:ANI65604 AXE65600:AXE65604 BHA65600:BHA65604 BQW65600:BQW65604 CAS65600:CAS65604 CKO65600:CKO65604 CUK65600:CUK65604 DEG65600:DEG65604 DOC65600:DOC65604 DXY65600:DXY65604 EHU65600:EHU65604 ERQ65600:ERQ65604 FBM65600:FBM65604 FLI65600:FLI65604 FVE65600:FVE65604 GFA65600:GFA65604 GOW65600:GOW65604 GYS65600:GYS65604 HIO65600:HIO65604 HSK65600:HSK65604 ICG65600:ICG65604 IMC65600:IMC65604 IVY65600:IVY65604 JFU65600:JFU65604 JPQ65600:JPQ65604 JZM65600:JZM65604 KJI65600:KJI65604 KTE65600:KTE65604 LDA65600:LDA65604 LMW65600:LMW65604 LWS65600:LWS65604 MGO65600:MGO65604 MQK65600:MQK65604 NAG65600:NAG65604 NKC65600:NKC65604 NTY65600:NTY65604 ODU65600:ODU65604 ONQ65600:ONQ65604 OXM65600:OXM65604 PHI65600:PHI65604 PRE65600:PRE65604 QBA65600:QBA65604 QKW65600:QKW65604 QUS65600:QUS65604 REO65600:REO65604 ROK65600:ROK65604 RYG65600:RYG65604 SIC65600:SIC65604 SRY65600:SRY65604 TBU65600:TBU65604 TLQ65600:TLQ65604 TVM65600:TVM65604 UFI65600:UFI65604 UPE65600:UPE65604 UZA65600:UZA65604 VIW65600:VIW65604 VSS65600:VSS65604 WCO65600:WCO65604 WMK65600:WMK65604 WWG65600:WWG65604 Y131136:Y131140 JU131136:JU131140 TQ131136:TQ131140 ADM131136:ADM131140 ANI131136:ANI131140 AXE131136:AXE131140 BHA131136:BHA131140 BQW131136:BQW131140 CAS131136:CAS131140 CKO131136:CKO131140 CUK131136:CUK131140 DEG131136:DEG131140 DOC131136:DOC131140 DXY131136:DXY131140 EHU131136:EHU131140 ERQ131136:ERQ131140 FBM131136:FBM131140 FLI131136:FLI131140 FVE131136:FVE131140 GFA131136:GFA131140 GOW131136:GOW131140 GYS131136:GYS131140 HIO131136:HIO131140 HSK131136:HSK131140 ICG131136:ICG131140 IMC131136:IMC131140 IVY131136:IVY131140 JFU131136:JFU131140 JPQ131136:JPQ131140 JZM131136:JZM131140 KJI131136:KJI131140 KTE131136:KTE131140 LDA131136:LDA131140 LMW131136:LMW131140 LWS131136:LWS131140 MGO131136:MGO131140 MQK131136:MQK131140 NAG131136:NAG131140 NKC131136:NKC131140 NTY131136:NTY131140 ODU131136:ODU131140 ONQ131136:ONQ131140 OXM131136:OXM131140 PHI131136:PHI131140 PRE131136:PRE131140 QBA131136:QBA131140 QKW131136:QKW131140 QUS131136:QUS131140 REO131136:REO131140 ROK131136:ROK131140 RYG131136:RYG131140 SIC131136:SIC131140 SRY131136:SRY131140 TBU131136:TBU131140 TLQ131136:TLQ131140 TVM131136:TVM131140 UFI131136:UFI131140 UPE131136:UPE131140 UZA131136:UZA131140 VIW131136:VIW131140 VSS131136:VSS131140 WCO131136:WCO131140 WMK131136:WMK131140 WWG131136:WWG131140 Y196672:Y196676 JU196672:JU196676 TQ196672:TQ196676 ADM196672:ADM196676 ANI196672:ANI196676 AXE196672:AXE196676 BHA196672:BHA196676 BQW196672:BQW196676 CAS196672:CAS196676 CKO196672:CKO196676 CUK196672:CUK196676 DEG196672:DEG196676 DOC196672:DOC196676 DXY196672:DXY196676 EHU196672:EHU196676 ERQ196672:ERQ196676 FBM196672:FBM196676 FLI196672:FLI196676 FVE196672:FVE196676 GFA196672:GFA196676 GOW196672:GOW196676 GYS196672:GYS196676 HIO196672:HIO196676 HSK196672:HSK196676 ICG196672:ICG196676 IMC196672:IMC196676 IVY196672:IVY196676 JFU196672:JFU196676 JPQ196672:JPQ196676 JZM196672:JZM196676 KJI196672:KJI196676 KTE196672:KTE196676 LDA196672:LDA196676 LMW196672:LMW196676 LWS196672:LWS196676 MGO196672:MGO196676 MQK196672:MQK196676 NAG196672:NAG196676 NKC196672:NKC196676 NTY196672:NTY196676 ODU196672:ODU196676 ONQ196672:ONQ196676 OXM196672:OXM196676 PHI196672:PHI196676 PRE196672:PRE196676 QBA196672:QBA196676 QKW196672:QKW196676 QUS196672:QUS196676 REO196672:REO196676 ROK196672:ROK196676 RYG196672:RYG196676 SIC196672:SIC196676 SRY196672:SRY196676 TBU196672:TBU196676 TLQ196672:TLQ196676 TVM196672:TVM196676 UFI196672:UFI196676 UPE196672:UPE196676 UZA196672:UZA196676 VIW196672:VIW196676 VSS196672:VSS196676 WCO196672:WCO196676 WMK196672:WMK196676 WWG196672:WWG196676 Y262208:Y262212 JU262208:JU262212 TQ262208:TQ262212 ADM262208:ADM262212 ANI262208:ANI262212 AXE262208:AXE262212 BHA262208:BHA262212 BQW262208:BQW262212 CAS262208:CAS262212 CKO262208:CKO262212 CUK262208:CUK262212 DEG262208:DEG262212 DOC262208:DOC262212 DXY262208:DXY262212 EHU262208:EHU262212 ERQ262208:ERQ262212 FBM262208:FBM262212 FLI262208:FLI262212 FVE262208:FVE262212 GFA262208:GFA262212 GOW262208:GOW262212 GYS262208:GYS262212 HIO262208:HIO262212 HSK262208:HSK262212 ICG262208:ICG262212 IMC262208:IMC262212 IVY262208:IVY262212 JFU262208:JFU262212 JPQ262208:JPQ262212 JZM262208:JZM262212 KJI262208:KJI262212 KTE262208:KTE262212 LDA262208:LDA262212 LMW262208:LMW262212 LWS262208:LWS262212 MGO262208:MGO262212 MQK262208:MQK262212 NAG262208:NAG262212 NKC262208:NKC262212 NTY262208:NTY262212 ODU262208:ODU262212 ONQ262208:ONQ262212 OXM262208:OXM262212 PHI262208:PHI262212 PRE262208:PRE262212 QBA262208:QBA262212 QKW262208:QKW262212 QUS262208:QUS262212 REO262208:REO262212 ROK262208:ROK262212 RYG262208:RYG262212 SIC262208:SIC262212 SRY262208:SRY262212 TBU262208:TBU262212 TLQ262208:TLQ262212 TVM262208:TVM262212 UFI262208:UFI262212 UPE262208:UPE262212 UZA262208:UZA262212 VIW262208:VIW262212 VSS262208:VSS262212 WCO262208:WCO262212 WMK262208:WMK262212 WWG262208:WWG262212 Y327744:Y327748 JU327744:JU327748 TQ327744:TQ327748 ADM327744:ADM327748 ANI327744:ANI327748 AXE327744:AXE327748 BHA327744:BHA327748 BQW327744:BQW327748 CAS327744:CAS327748 CKO327744:CKO327748 CUK327744:CUK327748 DEG327744:DEG327748 DOC327744:DOC327748 DXY327744:DXY327748 EHU327744:EHU327748 ERQ327744:ERQ327748 FBM327744:FBM327748 FLI327744:FLI327748 FVE327744:FVE327748 GFA327744:GFA327748 GOW327744:GOW327748 GYS327744:GYS327748 HIO327744:HIO327748 HSK327744:HSK327748 ICG327744:ICG327748 IMC327744:IMC327748 IVY327744:IVY327748 JFU327744:JFU327748 JPQ327744:JPQ327748 JZM327744:JZM327748 KJI327744:KJI327748 KTE327744:KTE327748 LDA327744:LDA327748 LMW327744:LMW327748 LWS327744:LWS327748 MGO327744:MGO327748 MQK327744:MQK327748 NAG327744:NAG327748 NKC327744:NKC327748 NTY327744:NTY327748 ODU327744:ODU327748 ONQ327744:ONQ327748 OXM327744:OXM327748 PHI327744:PHI327748 PRE327744:PRE327748 QBA327744:QBA327748 QKW327744:QKW327748 QUS327744:QUS327748 REO327744:REO327748 ROK327744:ROK327748 RYG327744:RYG327748 SIC327744:SIC327748 SRY327744:SRY327748 TBU327744:TBU327748 TLQ327744:TLQ327748 TVM327744:TVM327748 UFI327744:UFI327748 UPE327744:UPE327748 UZA327744:UZA327748 VIW327744:VIW327748 VSS327744:VSS327748 WCO327744:WCO327748 WMK327744:WMK327748 WWG327744:WWG327748 Y393280:Y393284 JU393280:JU393284 TQ393280:TQ393284 ADM393280:ADM393284 ANI393280:ANI393284 AXE393280:AXE393284 BHA393280:BHA393284 BQW393280:BQW393284 CAS393280:CAS393284 CKO393280:CKO393284 CUK393280:CUK393284 DEG393280:DEG393284 DOC393280:DOC393284 DXY393280:DXY393284 EHU393280:EHU393284 ERQ393280:ERQ393284 FBM393280:FBM393284 FLI393280:FLI393284 FVE393280:FVE393284 GFA393280:GFA393284 GOW393280:GOW393284 GYS393280:GYS393284 HIO393280:HIO393284 HSK393280:HSK393284 ICG393280:ICG393284 IMC393280:IMC393284 IVY393280:IVY393284 JFU393280:JFU393284 JPQ393280:JPQ393284 JZM393280:JZM393284 KJI393280:KJI393284 KTE393280:KTE393284 LDA393280:LDA393284 LMW393280:LMW393284 LWS393280:LWS393284 MGO393280:MGO393284 MQK393280:MQK393284 NAG393280:NAG393284 NKC393280:NKC393284 NTY393280:NTY393284 ODU393280:ODU393284 ONQ393280:ONQ393284 OXM393280:OXM393284 PHI393280:PHI393284 PRE393280:PRE393284 QBA393280:QBA393284 QKW393280:QKW393284 QUS393280:QUS393284 REO393280:REO393284 ROK393280:ROK393284 RYG393280:RYG393284 SIC393280:SIC393284 SRY393280:SRY393284 TBU393280:TBU393284 TLQ393280:TLQ393284 TVM393280:TVM393284 UFI393280:UFI393284 UPE393280:UPE393284 UZA393280:UZA393284 VIW393280:VIW393284 VSS393280:VSS393284 WCO393280:WCO393284 WMK393280:WMK393284 WWG393280:WWG393284 Y458816:Y458820 JU458816:JU458820 TQ458816:TQ458820 ADM458816:ADM458820 ANI458816:ANI458820 AXE458816:AXE458820 BHA458816:BHA458820 BQW458816:BQW458820 CAS458816:CAS458820 CKO458816:CKO458820 CUK458816:CUK458820 DEG458816:DEG458820 DOC458816:DOC458820 DXY458816:DXY458820 EHU458816:EHU458820 ERQ458816:ERQ458820 FBM458816:FBM458820 FLI458816:FLI458820 FVE458816:FVE458820 GFA458816:GFA458820 GOW458816:GOW458820 GYS458816:GYS458820 HIO458816:HIO458820 HSK458816:HSK458820 ICG458816:ICG458820 IMC458816:IMC458820 IVY458816:IVY458820 JFU458816:JFU458820 JPQ458816:JPQ458820 JZM458816:JZM458820 KJI458816:KJI458820 KTE458816:KTE458820 LDA458816:LDA458820 LMW458816:LMW458820 LWS458816:LWS458820 MGO458816:MGO458820 MQK458816:MQK458820 NAG458816:NAG458820 NKC458816:NKC458820 NTY458816:NTY458820 ODU458816:ODU458820 ONQ458816:ONQ458820 OXM458816:OXM458820 PHI458816:PHI458820 PRE458816:PRE458820 QBA458816:QBA458820 QKW458816:QKW458820 QUS458816:QUS458820 REO458816:REO458820 ROK458816:ROK458820 RYG458816:RYG458820 SIC458816:SIC458820 SRY458816:SRY458820 TBU458816:TBU458820 TLQ458816:TLQ458820 TVM458816:TVM458820 UFI458816:UFI458820 UPE458816:UPE458820 UZA458816:UZA458820 VIW458816:VIW458820 VSS458816:VSS458820 WCO458816:WCO458820 WMK458816:WMK458820 WWG458816:WWG458820 Y524352:Y524356 JU524352:JU524356 TQ524352:TQ524356 ADM524352:ADM524356 ANI524352:ANI524356 AXE524352:AXE524356 BHA524352:BHA524356 BQW524352:BQW524356 CAS524352:CAS524356 CKO524352:CKO524356 CUK524352:CUK524356 DEG524352:DEG524356 DOC524352:DOC524356 DXY524352:DXY524356 EHU524352:EHU524356 ERQ524352:ERQ524356 FBM524352:FBM524356 FLI524352:FLI524356 FVE524352:FVE524356 GFA524352:GFA524356 GOW524352:GOW524356 GYS524352:GYS524356 HIO524352:HIO524356 HSK524352:HSK524356 ICG524352:ICG524356 IMC524352:IMC524356 IVY524352:IVY524356 JFU524352:JFU524356 JPQ524352:JPQ524356 JZM524352:JZM524356 KJI524352:KJI524356 KTE524352:KTE524356 LDA524352:LDA524356 LMW524352:LMW524356 LWS524352:LWS524356 MGO524352:MGO524356 MQK524352:MQK524356 NAG524352:NAG524356 NKC524352:NKC524356 NTY524352:NTY524356 ODU524352:ODU524356 ONQ524352:ONQ524356 OXM524352:OXM524356 PHI524352:PHI524356 PRE524352:PRE524356 QBA524352:QBA524356 QKW524352:QKW524356 QUS524352:QUS524356 REO524352:REO524356 ROK524352:ROK524356 RYG524352:RYG524356 SIC524352:SIC524356 SRY524352:SRY524356 TBU524352:TBU524356 TLQ524352:TLQ524356 TVM524352:TVM524356 UFI524352:UFI524356 UPE524352:UPE524356 UZA524352:UZA524356 VIW524352:VIW524356 VSS524352:VSS524356 WCO524352:WCO524356 WMK524352:WMK524356 WWG524352:WWG524356 Y589888:Y589892 JU589888:JU589892 TQ589888:TQ589892 ADM589888:ADM589892 ANI589888:ANI589892 AXE589888:AXE589892 BHA589888:BHA589892 BQW589888:BQW589892 CAS589888:CAS589892 CKO589888:CKO589892 CUK589888:CUK589892 DEG589888:DEG589892 DOC589888:DOC589892 DXY589888:DXY589892 EHU589888:EHU589892 ERQ589888:ERQ589892 FBM589888:FBM589892 FLI589888:FLI589892 FVE589888:FVE589892 GFA589888:GFA589892 GOW589888:GOW589892 GYS589888:GYS589892 HIO589888:HIO589892 HSK589888:HSK589892 ICG589888:ICG589892 IMC589888:IMC589892 IVY589888:IVY589892 JFU589888:JFU589892 JPQ589888:JPQ589892 JZM589888:JZM589892 KJI589888:KJI589892 KTE589888:KTE589892 LDA589888:LDA589892 LMW589888:LMW589892 LWS589888:LWS589892 MGO589888:MGO589892 MQK589888:MQK589892 NAG589888:NAG589892 NKC589888:NKC589892 NTY589888:NTY589892 ODU589888:ODU589892 ONQ589888:ONQ589892 OXM589888:OXM589892 PHI589888:PHI589892 PRE589888:PRE589892 QBA589888:QBA589892 QKW589888:QKW589892 QUS589888:QUS589892 REO589888:REO589892 ROK589888:ROK589892 RYG589888:RYG589892 SIC589888:SIC589892 SRY589888:SRY589892 TBU589888:TBU589892 TLQ589888:TLQ589892 TVM589888:TVM589892 UFI589888:UFI589892 UPE589888:UPE589892 UZA589888:UZA589892 VIW589888:VIW589892 VSS589888:VSS589892 WCO589888:WCO589892 WMK589888:WMK589892 WWG589888:WWG589892 Y655424:Y655428 JU655424:JU655428 TQ655424:TQ655428 ADM655424:ADM655428 ANI655424:ANI655428 AXE655424:AXE655428 BHA655424:BHA655428 BQW655424:BQW655428 CAS655424:CAS655428 CKO655424:CKO655428 CUK655424:CUK655428 DEG655424:DEG655428 DOC655424:DOC655428 DXY655424:DXY655428 EHU655424:EHU655428 ERQ655424:ERQ655428 FBM655424:FBM655428 FLI655424:FLI655428 FVE655424:FVE655428 GFA655424:GFA655428 GOW655424:GOW655428 GYS655424:GYS655428 HIO655424:HIO655428 HSK655424:HSK655428 ICG655424:ICG655428 IMC655424:IMC655428 IVY655424:IVY655428 JFU655424:JFU655428 JPQ655424:JPQ655428 JZM655424:JZM655428 KJI655424:KJI655428 KTE655424:KTE655428 LDA655424:LDA655428 LMW655424:LMW655428 LWS655424:LWS655428 MGO655424:MGO655428 MQK655424:MQK655428 NAG655424:NAG655428 NKC655424:NKC655428 NTY655424:NTY655428 ODU655424:ODU655428 ONQ655424:ONQ655428 OXM655424:OXM655428 PHI655424:PHI655428 PRE655424:PRE655428 QBA655424:QBA655428 QKW655424:QKW655428 QUS655424:QUS655428 REO655424:REO655428 ROK655424:ROK655428 RYG655424:RYG655428 SIC655424:SIC655428 SRY655424:SRY655428 TBU655424:TBU655428 TLQ655424:TLQ655428 TVM655424:TVM655428 UFI655424:UFI655428 UPE655424:UPE655428 UZA655424:UZA655428 VIW655424:VIW655428 VSS655424:VSS655428 WCO655424:WCO655428 WMK655424:WMK655428 WWG655424:WWG655428 Y720960:Y720964 JU720960:JU720964 TQ720960:TQ720964 ADM720960:ADM720964 ANI720960:ANI720964 AXE720960:AXE720964 BHA720960:BHA720964 BQW720960:BQW720964 CAS720960:CAS720964 CKO720960:CKO720964 CUK720960:CUK720964 DEG720960:DEG720964 DOC720960:DOC720964 DXY720960:DXY720964 EHU720960:EHU720964 ERQ720960:ERQ720964 FBM720960:FBM720964 FLI720960:FLI720964 FVE720960:FVE720964 GFA720960:GFA720964 GOW720960:GOW720964 GYS720960:GYS720964 HIO720960:HIO720964 HSK720960:HSK720964 ICG720960:ICG720964 IMC720960:IMC720964 IVY720960:IVY720964 JFU720960:JFU720964 JPQ720960:JPQ720964 JZM720960:JZM720964 KJI720960:KJI720964 KTE720960:KTE720964 LDA720960:LDA720964 LMW720960:LMW720964 LWS720960:LWS720964 MGO720960:MGO720964 MQK720960:MQK720964 NAG720960:NAG720964 NKC720960:NKC720964 NTY720960:NTY720964 ODU720960:ODU720964 ONQ720960:ONQ720964 OXM720960:OXM720964 PHI720960:PHI720964 PRE720960:PRE720964 QBA720960:QBA720964 QKW720960:QKW720964 QUS720960:QUS720964 REO720960:REO720964 ROK720960:ROK720964 RYG720960:RYG720964 SIC720960:SIC720964 SRY720960:SRY720964 TBU720960:TBU720964 TLQ720960:TLQ720964 TVM720960:TVM720964 UFI720960:UFI720964 UPE720960:UPE720964 UZA720960:UZA720964 VIW720960:VIW720964 VSS720960:VSS720964 WCO720960:WCO720964 WMK720960:WMK720964 WWG720960:WWG720964 Y786496:Y786500 JU786496:JU786500 TQ786496:TQ786500 ADM786496:ADM786500 ANI786496:ANI786500 AXE786496:AXE786500 BHA786496:BHA786500 BQW786496:BQW786500 CAS786496:CAS786500 CKO786496:CKO786500 CUK786496:CUK786500 DEG786496:DEG786500 DOC786496:DOC786500 DXY786496:DXY786500 EHU786496:EHU786500 ERQ786496:ERQ786500 FBM786496:FBM786500 FLI786496:FLI786500 FVE786496:FVE786500 GFA786496:GFA786500 GOW786496:GOW786500 GYS786496:GYS786500 HIO786496:HIO786500 HSK786496:HSK786500 ICG786496:ICG786500 IMC786496:IMC786500 IVY786496:IVY786500 JFU786496:JFU786500 JPQ786496:JPQ786500 JZM786496:JZM786500 KJI786496:KJI786500 KTE786496:KTE786500 LDA786496:LDA786500 LMW786496:LMW786500 LWS786496:LWS786500 MGO786496:MGO786500 MQK786496:MQK786500 NAG786496:NAG786500 NKC786496:NKC786500 NTY786496:NTY786500 ODU786496:ODU786500 ONQ786496:ONQ786500 OXM786496:OXM786500 PHI786496:PHI786500 PRE786496:PRE786500 QBA786496:QBA786500 QKW786496:QKW786500 QUS786496:QUS786500 REO786496:REO786500 ROK786496:ROK786500 RYG786496:RYG786500 SIC786496:SIC786500 SRY786496:SRY786500 TBU786496:TBU786500 TLQ786496:TLQ786500 TVM786496:TVM786500 UFI786496:UFI786500 UPE786496:UPE786500 UZA786496:UZA786500 VIW786496:VIW786500 VSS786496:VSS786500 WCO786496:WCO786500 WMK786496:WMK786500 WWG786496:WWG786500 Y852032:Y852036 JU852032:JU852036 TQ852032:TQ852036 ADM852032:ADM852036 ANI852032:ANI852036 AXE852032:AXE852036 BHA852032:BHA852036 BQW852032:BQW852036 CAS852032:CAS852036 CKO852032:CKO852036 CUK852032:CUK852036 DEG852032:DEG852036 DOC852032:DOC852036 DXY852032:DXY852036 EHU852032:EHU852036 ERQ852032:ERQ852036 FBM852032:FBM852036 FLI852032:FLI852036 FVE852032:FVE852036 GFA852032:GFA852036 GOW852032:GOW852036 GYS852032:GYS852036 HIO852032:HIO852036 HSK852032:HSK852036 ICG852032:ICG852036 IMC852032:IMC852036 IVY852032:IVY852036 JFU852032:JFU852036 JPQ852032:JPQ852036 JZM852032:JZM852036 KJI852032:KJI852036 KTE852032:KTE852036 LDA852032:LDA852036 LMW852032:LMW852036 LWS852032:LWS852036 MGO852032:MGO852036 MQK852032:MQK852036 NAG852032:NAG852036 NKC852032:NKC852036 NTY852032:NTY852036 ODU852032:ODU852036 ONQ852032:ONQ852036 OXM852032:OXM852036 PHI852032:PHI852036 PRE852032:PRE852036 QBA852032:QBA852036 QKW852032:QKW852036 QUS852032:QUS852036 REO852032:REO852036 ROK852032:ROK852036 RYG852032:RYG852036 SIC852032:SIC852036 SRY852032:SRY852036 TBU852032:TBU852036 TLQ852032:TLQ852036 TVM852032:TVM852036 UFI852032:UFI852036 UPE852032:UPE852036 UZA852032:UZA852036 VIW852032:VIW852036 VSS852032:VSS852036 WCO852032:WCO852036 WMK852032:WMK852036 WWG852032:WWG852036 Y917568:Y917572 JU917568:JU917572 TQ917568:TQ917572 ADM917568:ADM917572 ANI917568:ANI917572 AXE917568:AXE917572 BHA917568:BHA917572 BQW917568:BQW917572 CAS917568:CAS917572 CKO917568:CKO917572 CUK917568:CUK917572 DEG917568:DEG917572 DOC917568:DOC917572 DXY917568:DXY917572 EHU917568:EHU917572 ERQ917568:ERQ917572 FBM917568:FBM917572 FLI917568:FLI917572 FVE917568:FVE917572 GFA917568:GFA917572 GOW917568:GOW917572 GYS917568:GYS917572 HIO917568:HIO917572 HSK917568:HSK917572 ICG917568:ICG917572 IMC917568:IMC917572 IVY917568:IVY917572 JFU917568:JFU917572 JPQ917568:JPQ917572 JZM917568:JZM917572 KJI917568:KJI917572 KTE917568:KTE917572 LDA917568:LDA917572 LMW917568:LMW917572 LWS917568:LWS917572 MGO917568:MGO917572 MQK917568:MQK917572 NAG917568:NAG917572 NKC917568:NKC917572 NTY917568:NTY917572 ODU917568:ODU917572 ONQ917568:ONQ917572 OXM917568:OXM917572 PHI917568:PHI917572 PRE917568:PRE917572 QBA917568:QBA917572 QKW917568:QKW917572 QUS917568:QUS917572 REO917568:REO917572 ROK917568:ROK917572 RYG917568:RYG917572 SIC917568:SIC917572 SRY917568:SRY917572 TBU917568:TBU917572 TLQ917568:TLQ917572 TVM917568:TVM917572 UFI917568:UFI917572 UPE917568:UPE917572 UZA917568:UZA917572 VIW917568:VIW917572 VSS917568:VSS917572 WCO917568:WCO917572 WMK917568:WMK917572 WWG917568:WWG917572 Y983104:Y983108 JU983104:JU983108 TQ983104:TQ983108 ADM983104:ADM983108 ANI983104:ANI983108 AXE983104:AXE983108 BHA983104:BHA983108 BQW983104:BQW983108 CAS983104:CAS983108 CKO983104:CKO983108 CUK983104:CUK983108 DEG983104:DEG983108 DOC983104:DOC983108 DXY983104:DXY983108 EHU983104:EHU983108 ERQ983104:ERQ983108 FBM983104:FBM983108 FLI983104:FLI983108 FVE983104:FVE983108 GFA983104:GFA983108 GOW983104:GOW983108 GYS983104:GYS983108 HIO983104:HIO983108 HSK983104:HSK983108 ICG983104:ICG983108 IMC983104:IMC983108 IVY983104:IVY983108 JFU983104:JFU983108 JPQ983104:JPQ983108 JZM983104:JZM983108 KJI983104:KJI983108 KTE983104:KTE983108 LDA983104:LDA983108 LMW983104:LMW983108 LWS983104:LWS983108 MGO983104:MGO983108 MQK983104:MQK983108 NAG983104:NAG983108 NKC983104:NKC983108 NTY983104:NTY983108 ODU983104:ODU983108 ONQ983104:ONQ983108 OXM983104:OXM983108 PHI983104:PHI983108 PRE983104:PRE983108 QBA983104:QBA983108 QKW983104:QKW983108 QUS983104:QUS983108 REO983104:REO983108 ROK983104:ROK983108 RYG983104:RYG983108 SIC983104:SIC983108 SRY983104:SRY983108 TBU983104:TBU983108 TLQ983104:TLQ983108 TVM983104:TVM983108 UFI983104:UFI983108 UPE983104:UPE983108 UZA983104:UZA983108 VIW983104:VIW983108 VSS983104:VSS983108 WCO983104:WCO983108 WMK983104:WMK983108 WWG983104:WWG983108 L64 KE60:KE64 UA60:UA64 ADW60:ADW64 ANS60:ANS64 AXO60:AXO64 BHK60:BHK64 BRG60:BRG64 CBC60:CBC64 CKY60:CKY64 CUU60:CUU64 DEQ60:DEQ64 DOM60:DOM64 DYI60:DYI64 EIE60:EIE64 ESA60:ESA64 FBW60:FBW64 FLS60:FLS64 FVO60:FVO64 GFK60:GFK64 GPG60:GPG64 GZC60:GZC64 HIY60:HIY64 HSU60:HSU64 ICQ60:ICQ64 IMM60:IMM64 IWI60:IWI64 JGE60:JGE64 JQA60:JQA64 JZW60:JZW64 KJS60:KJS64 KTO60:KTO64 LDK60:LDK64 LNG60:LNG64 LXC60:LXC64 MGY60:MGY64 MQU60:MQU64 NAQ60:NAQ64 NKM60:NKM64 NUI60:NUI64 OEE60:OEE64 OOA60:OOA64 OXW60:OXW64 PHS60:PHS64 PRO60:PRO64 QBK60:QBK64 QLG60:QLG64 QVC60:QVC64 REY60:REY64 ROU60:ROU64 RYQ60:RYQ64 SIM60:SIM64 SSI60:SSI64 TCE60:TCE64 TMA60:TMA64 TVW60:TVW64 UFS60:UFS64 UPO60:UPO64 UZK60:UZK64 VJG60:VJG64 VTC60:VTC64 WCY60:WCY64 WMU60:WMU64 WWQ60:WWQ64 AI65612:AI65616 KE65612:KE65616 UA65612:UA65616 ADW65612:ADW65616 ANS65612:ANS65616 AXO65612:AXO65616 BHK65612:BHK65616 BRG65612:BRG65616 CBC65612:CBC65616 CKY65612:CKY65616 CUU65612:CUU65616 DEQ65612:DEQ65616 DOM65612:DOM65616 DYI65612:DYI65616 EIE65612:EIE65616 ESA65612:ESA65616 FBW65612:FBW65616 FLS65612:FLS65616 FVO65612:FVO65616 GFK65612:GFK65616 GPG65612:GPG65616 GZC65612:GZC65616 HIY65612:HIY65616 HSU65612:HSU65616 ICQ65612:ICQ65616 IMM65612:IMM65616 IWI65612:IWI65616 JGE65612:JGE65616 JQA65612:JQA65616 JZW65612:JZW65616 KJS65612:KJS65616 KTO65612:KTO65616 LDK65612:LDK65616 LNG65612:LNG65616 LXC65612:LXC65616 MGY65612:MGY65616 MQU65612:MQU65616 NAQ65612:NAQ65616 NKM65612:NKM65616 NUI65612:NUI65616 OEE65612:OEE65616 OOA65612:OOA65616 OXW65612:OXW65616 PHS65612:PHS65616 PRO65612:PRO65616 QBK65612:QBK65616 QLG65612:QLG65616 QVC65612:QVC65616 REY65612:REY65616 ROU65612:ROU65616 RYQ65612:RYQ65616 SIM65612:SIM65616 SSI65612:SSI65616 TCE65612:TCE65616 TMA65612:TMA65616 TVW65612:TVW65616 UFS65612:UFS65616 UPO65612:UPO65616 UZK65612:UZK65616 VJG65612:VJG65616 VTC65612:VTC65616 WCY65612:WCY65616 WMU65612:WMU65616 WWQ65612:WWQ65616 AI131148:AI131152 KE131148:KE131152 UA131148:UA131152 ADW131148:ADW131152 ANS131148:ANS131152 AXO131148:AXO131152 BHK131148:BHK131152 BRG131148:BRG131152 CBC131148:CBC131152 CKY131148:CKY131152 CUU131148:CUU131152 DEQ131148:DEQ131152 DOM131148:DOM131152 DYI131148:DYI131152 EIE131148:EIE131152 ESA131148:ESA131152 FBW131148:FBW131152 FLS131148:FLS131152 FVO131148:FVO131152 GFK131148:GFK131152 GPG131148:GPG131152 GZC131148:GZC131152 HIY131148:HIY131152 HSU131148:HSU131152 ICQ131148:ICQ131152 IMM131148:IMM131152 IWI131148:IWI131152 JGE131148:JGE131152 JQA131148:JQA131152 JZW131148:JZW131152 KJS131148:KJS131152 KTO131148:KTO131152 LDK131148:LDK131152 LNG131148:LNG131152 LXC131148:LXC131152 MGY131148:MGY131152 MQU131148:MQU131152 NAQ131148:NAQ131152 NKM131148:NKM131152 NUI131148:NUI131152 OEE131148:OEE131152 OOA131148:OOA131152 OXW131148:OXW131152 PHS131148:PHS131152 PRO131148:PRO131152 QBK131148:QBK131152 QLG131148:QLG131152 QVC131148:QVC131152 REY131148:REY131152 ROU131148:ROU131152 RYQ131148:RYQ131152 SIM131148:SIM131152 SSI131148:SSI131152 TCE131148:TCE131152 TMA131148:TMA131152 TVW131148:TVW131152 UFS131148:UFS131152 UPO131148:UPO131152 UZK131148:UZK131152 VJG131148:VJG131152 VTC131148:VTC131152 WCY131148:WCY131152 WMU131148:WMU131152 WWQ131148:WWQ131152 AI196684:AI196688 KE196684:KE196688 UA196684:UA196688 ADW196684:ADW196688 ANS196684:ANS196688 AXO196684:AXO196688 BHK196684:BHK196688 BRG196684:BRG196688 CBC196684:CBC196688 CKY196684:CKY196688 CUU196684:CUU196688 DEQ196684:DEQ196688 DOM196684:DOM196688 DYI196684:DYI196688 EIE196684:EIE196688 ESA196684:ESA196688 FBW196684:FBW196688 FLS196684:FLS196688 FVO196684:FVO196688 GFK196684:GFK196688 GPG196684:GPG196688 GZC196684:GZC196688 HIY196684:HIY196688 HSU196684:HSU196688 ICQ196684:ICQ196688 IMM196684:IMM196688 IWI196684:IWI196688 JGE196684:JGE196688 JQA196684:JQA196688 JZW196684:JZW196688 KJS196684:KJS196688 KTO196684:KTO196688 LDK196684:LDK196688 LNG196684:LNG196688 LXC196684:LXC196688 MGY196684:MGY196688 MQU196684:MQU196688 NAQ196684:NAQ196688 NKM196684:NKM196688 NUI196684:NUI196688 OEE196684:OEE196688 OOA196684:OOA196688 OXW196684:OXW196688 PHS196684:PHS196688 PRO196684:PRO196688 QBK196684:QBK196688 QLG196684:QLG196688 QVC196684:QVC196688 REY196684:REY196688 ROU196684:ROU196688 RYQ196684:RYQ196688 SIM196684:SIM196688 SSI196684:SSI196688 TCE196684:TCE196688 TMA196684:TMA196688 TVW196684:TVW196688 UFS196684:UFS196688 UPO196684:UPO196688 UZK196684:UZK196688 VJG196684:VJG196688 VTC196684:VTC196688 WCY196684:WCY196688 WMU196684:WMU196688 WWQ196684:WWQ196688 AI262220:AI262224 KE262220:KE262224 UA262220:UA262224 ADW262220:ADW262224 ANS262220:ANS262224 AXO262220:AXO262224 BHK262220:BHK262224 BRG262220:BRG262224 CBC262220:CBC262224 CKY262220:CKY262224 CUU262220:CUU262224 DEQ262220:DEQ262224 DOM262220:DOM262224 DYI262220:DYI262224 EIE262220:EIE262224 ESA262220:ESA262224 FBW262220:FBW262224 FLS262220:FLS262224 FVO262220:FVO262224 GFK262220:GFK262224 GPG262220:GPG262224 GZC262220:GZC262224 HIY262220:HIY262224 HSU262220:HSU262224 ICQ262220:ICQ262224 IMM262220:IMM262224 IWI262220:IWI262224 JGE262220:JGE262224 JQA262220:JQA262224 JZW262220:JZW262224 KJS262220:KJS262224 KTO262220:KTO262224 LDK262220:LDK262224 LNG262220:LNG262224 LXC262220:LXC262224 MGY262220:MGY262224 MQU262220:MQU262224 NAQ262220:NAQ262224 NKM262220:NKM262224 NUI262220:NUI262224 OEE262220:OEE262224 OOA262220:OOA262224 OXW262220:OXW262224 PHS262220:PHS262224 PRO262220:PRO262224 QBK262220:QBK262224 QLG262220:QLG262224 QVC262220:QVC262224 REY262220:REY262224 ROU262220:ROU262224 RYQ262220:RYQ262224 SIM262220:SIM262224 SSI262220:SSI262224 TCE262220:TCE262224 TMA262220:TMA262224 TVW262220:TVW262224 UFS262220:UFS262224 UPO262220:UPO262224 UZK262220:UZK262224 VJG262220:VJG262224 VTC262220:VTC262224 WCY262220:WCY262224 WMU262220:WMU262224 WWQ262220:WWQ262224 AI327756:AI327760 KE327756:KE327760 UA327756:UA327760 ADW327756:ADW327760 ANS327756:ANS327760 AXO327756:AXO327760 BHK327756:BHK327760 BRG327756:BRG327760 CBC327756:CBC327760 CKY327756:CKY327760 CUU327756:CUU327760 DEQ327756:DEQ327760 DOM327756:DOM327760 DYI327756:DYI327760 EIE327756:EIE327760 ESA327756:ESA327760 FBW327756:FBW327760 FLS327756:FLS327760 FVO327756:FVO327760 GFK327756:GFK327760 GPG327756:GPG327760 GZC327756:GZC327760 HIY327756:HIY327760 HSU327756:HSU327760 ICQ327756:ICQ327760 IMM327756:IMM327760 IWI327756:IWI327760 JGE327756:JGE327760 JQA327756:JQA327760 JZW327756:JZW327760 KJS327756:KJS327760 KTO327756:KTO327760 LDK327756:LDK327760 LNG327756:LNG327760 LXC327756:LXC327760 MGY327756:MGY327760 MQU327756:MQU327760 NAQ327756:NAQ327760 NKM327756:NKM327760 NUI327756:NUI327760 OEE327756:OEE327760 OOA327756:OOA327760 OXW327756:OXW327760 PHS327756:PHS327760 PRO327756:PRO327760 QBK327756:QBK327760 QLG327756:QLG327760 QVC327756:QVC327760 REY327756:REY327760 ROU327756:ROU327760 RYQ327756:RYQ327760 SIM327756:SIM327760 SSI327756:SSI327760 TCE327756:TCE327760 TMA327756:TMA327760 TVW327756:TVW327760 UFS327756:UFS327760 UPO327756:UPO327760 UZK327756:UZK327760 VJG327756:VJG327760 VTC327756:VTC327760 WCY327756:WCY327760 WMU327756:WMU327760 WWQ327756:WWQ327760 AI393292:AI393296 KE393292:KE393296 UA393292:UA393296 ADW393292:ADW393296 ANS393292:ANS393296 AXO393292:AXO393296 BHK393292:BHK393296 BRG393292:BRG393296 CBC393292:CBC393296 CKY393292:CKY393296 CUU393292:CUU393296 DEQ393292:DEQ393296 DOM393292:DOM393296 DYI393292:DYI393296 EIE393292:EIE393296 ESA393292:ESA393296 FBW393292:FBW393296 FLS393292:FLS393296 FVO393292:FVO393296 GFK393292:GFK393296 GPG393292:GPG393296 GZC393292:GZC393296 HIY393292:HIY393296 HSU393292:HSU393296 ICQ393292:ICQ393296 IMM393292:IMM393296 IWI393292:IWI393296 JGE393292:JGE393296 JQA393292:JQA393296 JZW393292:JZW393296 KJS393292:KJS393296 KTO393292:KTO393296 LDK393292:LDK393296 LNG393292:LNG393296 LXC393292:LXC393296 MGY393292:MGY393296 MQU393292:MQU393296 NAQ393292:NAQ393296 NKM393292:NKM393296 NUI393292:NUI393296 OEE393292:OEE393296 OOA393292:OOA393296 OXW393292:OXW393296 PHS393292:PHS393296 PRO393292:PRO393296 QBK393292:QBK393296 QLG393292:QLG393296 QVC393292:QVC393296 REY393292:REY393296 ROU393292:ROU393296 RYQ393292:RYQ393296 SIM393292:SIM393296 SSI393292:SSI393296 TCE393292:TCE393296 TMA393292:TMA393296 TVW393292:TVW393296 UFS393292:UFS393296 UPO393292:UPO393296 UZK393292:UZK393296 VJG393292:VJG393296 VTC393292:VTC393296 WCY393292:WCY393296 WMU393292:WMU393296 WWQ393292:WWQ393296 AI458828:AI458832 KE458828:KE458832 UA458828:UA458832 ADW458828:ADW458832 ANS458828:ANS458832 AXO458828:AXO458832 BHK458828:BHK458832 BRG458828:BRG458832 CBC458828:CBC458832 CKY458828:CKY458832 CUU458828:CUU458832 DEQ458828:DEQ458832 DOM458828:DOM458832 DYI458828:DYI458832 EIE458828:EIE458832 ESA458828:ESA458832 FBW458828:FBW458832 FLS458828:FLS458832 FVO458828:FVO458832 GFK458828:GFK458832 GPG458828:GPG458832 GZC458828:GZC458832 HIY458828:HIY458832 HSU458828:HSU458832 ICQ458828:ICQ458832 IMM458828:IMM458832 IWI458828:IWI458832 JGE458828:JGE458832 JQA458828:JQA458832 JZW458828:JZW458832 KJS458828:KJS458832 KTO458828:KTO458832 LDK458828:LDK458832 LNG458828:LNG458832 LXC458828:LXC458832 MGY458828:MGY458832 MQU458828:MQU458832 NAQ458828:NAQ458832 NKM458828:NKM458832 NUI458828:NUI458832 OEE458828:OEE458832 OOA458828:OOA458832 OXW458828:OXW458832 PHS458828:PHS458832 PRO458828:PRO458832 QBK458828:QBK458832 QLG458828:QLG458832 QVC458828:QVC458832 REY458828:REY458832 ROU458828:ROU458832 RYQ458828:RYQ458832 SIM458828:SIM458832 SSI458828:SSI458832 TCE458828:TCE458832 TMA458828:TMA458832 TVW458828:TVW458832 UFS458828:UFS458832 UPO458828:UPO458832 UZK458828:UZK458832 VJG458828:VJG458832 VTC458828:VTC458832 WCY458828:WCY458832 WMU458828:WMU458832 WWQ458828:WWQ458832 AI524364:AI524368 KE524364:KE524368 UA524364:UA524368 ADW524364:ADW524368 ANS524364:ANS524368 AXO524364:AXO524368 BHK524364:BHK524368 BRG524364:BRG524368 CBC524364:CBC524368 CKY524364:CKY524368 CUU524364:CUU524368 DEQ524364:DEQ524368 DOM524364:DOM524368 DYI524364:DYI524368 EIE524364:EIE524368 ESA524364:ESA524368 FBW524364:FBW524368 FLS524364:FLS524368 FVO524364:FVO524368 GFK524364:GFK524368 GPG524364:GPG524368 GZC524364:GZC524368 HIY524364:HIY524368 HSU524364:HSU524368 ICQ524364:ICQ524368 IMM524364:IMM524368 IWI524364:IWI524368 JGE524364:JGE524368 JQA524364:JQA524368 JZW524364:JZW524368 KJS524364:KJS524368 KTO524364:KTO524368 LDK524364:LDK524368 LNG524364:LNG524368 LXC524364:LXC524368 MGY524364:MGY524368 MQU524364:MQU524368 NAQ524364:NAQ524368 NKM524364:NKM524368 NUI524364:NUI524368 OEE524364:OEE524368 OOA524364:OOA524368 OXW524364:OXW524368 PHS524364:PHS524368 PRO524364:PRO524368 QBK524364:QBK524368 QLG524364:QLG524368 QVC524364:QVC524368 REY524364:REY524368 ROU524364:ROU524368 RYQ524364:RYQ524368 SIM524364:SIM524368 SSI524364:SSI524368 TCE524364:TCE524368 TMA524364:TMA524368 TVW524364:TVW524368 UFS524364:UFS524368 UPO524364:UPO524368 UZK524364:UZK524368 VJG524364:VJG524368 VTC524364:VTC524368 WCY524364:WCY524368 WMU524364:WMU524368 WWQ524364:WWQ524368 AI589900:AI589904 KE589900:KE589904 UA589900:UA589904 ADW589900:ADW589904 ANS589900:ANS589904 AXO589900:AXO589904 BHK589900:BHK589904 BRG589900:BRG589904 CBC589900:CBC589904 CKY589900:CKY589904 CUU589900:CUU589904 DEQ589900:DEQ589904 DOM589900:DOM589904 DYI589900:DYI589904 EIE589900:EIE589904 ESA589900:ESA589904 FBW589900:FBW589904 FLS589900:FLS589904 FVO589900:FVO589904 GFK589900:GFK589904 GPG589900:GPG589904 GZC589900:GZC589904 HIY589900:HIY589904 HSU589900:HSU589904 ICQ589900:ICQ589904 IMM589900:IMM589904 IWI589900:IWI589904 JGE589900:JGE589904 JQA589900:JQA589904 JZW589900:JZW589904 KJS589900:KJS589904 KTO589900:KTO589904 LDK589900:LDK589904 LNG589900:LNG589904 LXC589900:LXC589904 MGY589900:MGY589904 MQU589900:MQU589904 NAQ589900:NAQ589904 NKM589900:NKM589904 NUI589900:NUI589904 OEE589900:OEE589904 OOA589900:OOA589904 OXW589900:OXW589904 PHS589900:PHS589904 PRO589900:PRO589904 QBK589900:QBK589904 QLG589900:QLG589904 QVC589900:QVC589904 REY589900:REY589904 ROU589900:ROU589904 RYQ589900:RYQ589904 SIM589900:SIM589904 SSI589900:SSI589904 TCE589900:TCE589904 TMA589900:TMA589904 TVW589900:TVW589904 UFS589900:UFS589904 UPO589900:UPO589904 UZK589900:UZK589904 VJG589900:VJG589904 VTC589900:VTC589904 WCY589900:WCY589904 WMU589900:WMU589904 WWQ589900:WWQ589904 AI655436:AI655440 KE655436:KE655440 UA655436:UA655440 ADW655436:ADW655440 ANS655436:ANS655440 AXO655436:AXO655440 BHK655436:BHK655440 BRG655436:BRG655440 CBC655436:CBC655440 CKY655436:CKY655440 CUU655436:CUU655440 DEQ655436:DEQ655440 DOM655436:DOM655440 DYI655436:DYI655440 EIE655436:EIE655440 ESA655436:ESA655440 FBW655436:FBW655440 FLS655436:FLS655440 FVO655436:FVO655440 GFK655436:GFK655440 GPG655436:GPG655440 GZC655436:GZC655440 HIY655436:HIY655440 HSU655436:HSU655440 ICQ655436:ICQ655440 IMM655436:IMM655440 IWI655436:IWI655440 JGE655436:JGE655440 JQA655436:JQA655440 JZW655436:JZW655440 KJS655436:KJS655440 KTO655436:KTO655440 LDK655436:LDK655440 LNG655436:LNG655440 LXC655436:LXC655440 MGY655436:MGY655440 MQU655436:MQU655440 NAQ655436:NAQ655440 NKM655436:NKM655440 NUI655436:NUI655440 OEE655436:OEE655440 OOA655436:OOA655440 OXW655436:OXW655440 PHS655436:PHS655440 PRO655436:PRO655440 QBK655436:QBK655440 QLG655436:QLG655440 QVC655436:QVC655440 REY655436:REY655440 ROU655436:ROU655440 RYQ655436:RYQ655440 SIM655436:SIM655440 SSI655436:SSI655440 TCE655436:TCE655440 TMA655436:TMA655440 TVW655436:TVW655440 UFS655436:UFS655440 UPO655436:UPO655440 UZK655436:UZK655440 VJG655436:VJG655440 VTC655436:VTC655440 WCY655436:WCY655440 WMU655436:WMU655440 WWQ655436:WWQ655440 AI720972:AI720976 KE720972:KE720976 UA720972:UA720976 ADW720972:ADW720976 ANS720972:ANS720976 AXO720972:AXO720976 BHK720972:BHK720976 BRG720972:BRG720976 CBC720972:CBC720976 CKY720972:CKY720976 CUU720972:CUU720976 DEQ720972:DEQ720976 DOM720972:DOM720976 DYI720972:DYI720976 EIE720972:EIE720976 ESA720972:ESA720976 FBW720972:FBW720976 FLS720972:FLS720976 FVO720972:FVO720976 GFK720972:GFK720976 GPG720972:GPG720976 GZC720972:GZC720976 HIY720972:HIY720976 HSU720972:HSU720976 ICQ720972:ICQ720976 IMM720972:IMM720976 IWI720972:IWI720976 JGE720972:JGE720976 JQA720972:JQA720976 JZW720972:JZW720976 KJS720972:KJS720976 KTO720972:KTO720976 LDK720972:LDK720976 LNG720972:LNG720976 LXC720972:LXC720976 MGY720972:MGY720976 MQU720972:MQU720976 NAQ720972:NAQ720976 NKM720972:NKM720976 NUI720972:NUI720976 OEE720972:OEE720976 OOA720972:OOA720976 OXW720972:OXW720976 PHS720972:PHS720976 PRO720972:PRO720976 QBK720972:QBK720976 QLG720972:QLG720976 QVC720972:QVC720976 REY720972:REY720976 ROU720972:ROU720976 RYQ720972:RYQ720976 SIM720972:SIM720976 SSI720972:SSI720976 TCE720972:TCE720976 TMA720972:TMA720976 TVW720972:TVW720976 UFS720972:UFS720976 UPO720972:UPO720976 UZK720972:UZK720976 VJG720972:VJG720976 VTC720972:VTC720976 WCY720972:WCY720976 WMU720972:WMU720976 WWQ720972:WWQ720976 AI786508:AI786512 KE786508:KE786512 UA786508:UA786512 ADW786508:ADW786512 ANS786508:ANS786512 AXO786508:AXO786512 BHK786508:BHK786512 BRG786508:BRG786512 CBC786508:CBC786512 CKY786508:CKY786512 CUU786508:CUU786512 DEQ786508:DEQ786512 DOM786508:DOM786512 DYI786508:DYI786512 EIE786508:EIE786512 ESA786508:ESA786512 FBW786508:FBW786512 FLS786508:FLS786512 FVO786508:FVO786512 GFK786508:GFK786512 GPG786508:GPG786512 GZC786508:GZC786512 HIY786508:HIY786512 HSU786508:HSU786512 ICQ786508:ICQ786512 IMM786508:IMM786512 IWI786508:IWI786512 JGE786508:JGE786512 JQA786508:JQA786512 JZW786508:JZW786512 KJS786508:KJS786512 KTO786508:KTO786512 LDK786508:LDK786512 LNG786508:LNG786512 LXC786508:LXC786512 MGY786508:MGY786512 MQU786508:MQU786512 NAQ786508:NAQ786512 NKM786508:NKM786512 NUI786508:NUI786512 OEE786508:OEE786512 OOA786508:OOA786512 OXW786508:OXW786512 PHS786508:PHS786512 PRO786508:PRO786512 QBK786508:QBK786512 QLG786508:QLG786512 QVC786508:QVC786512 REY786508:REY786512 ROU786508:ROU786512 RYQ786508:RYQ786512 SIM786508:SIM786512 SSI786508:SSI786512 TCE786508:TCE786512 TMA786508:TMA786512 TVW786508:TVW786512 UFS786508:UFS786512 UPO786508:UPO786512 UZK786508:UZK786512 VJG786508:VJG786512 VTC786508:VTC786512 WCY786508:WCY786512 WMU786508:WMU786512 WWQ786508:WWQ786512 AI852044:AI852048 KE852044:KE852048 UA852044:UA852048 ADW852044:ADW852048 ANS852044:ANS852048 AXO852044:AXO852048 BHK852044:BHK852048 BRG852044:BRG852048 CBC852044:CBC852048 CKY852044:CKY852048 CUU852044:CUU852048 DEQ852044:DEQ852048 DOM852044:DOM852048 DYI852044:DYI852048 EIE852044:EIE852048 ESA852044:ESA852048 FBW852044:FBW852048 FLS852044:FLS852048 FVO852044:FVO852048 GFK852044:GFK852048 GPG852044:GPG852048 GZC852044:GZC852048 HIY852044:HIY852048 HSU852044:HSU852048 ICQ852044:ICQ852048 IMM852044:IMM852048 IWI852044:IWI852048 JGE852044:JGE852048 JQA852044:JQA852048 JZW852044:JZW852048 KJS852044:KJS852048 KTO852044:KTO852048 LDK852044:LDK852048 LNG852044:LNG852048 LXC852044:LXC852048 MGY852044:MGY852048 MQU852044:MQU852048 NAQ852044:NAQ852048 NKM852044:NKM852048 NUI852044:NUI852048 OEE852044:OEE852048 OOA852044:OOA852048 OXW852044:OXW852048 PHS852044:PHS852048 PRO852044:PRO852048 QBK852044:QBK852048 QLG852044:QLG852048 QVC852044:QVC852048 REY852044:REY852048 ROU852044:ROU852048 RYQ852044:RYQ852048 SIM852044:SIM852048 SSI852044:SSI852048 TCE852044:TCE852048 TMA852044:TMA852048 TVW852044:TVW852048 UFS852044:UFS852048 UPO852044:UPO852048 UZK852044:UZK852048 VJG852044:VJG852048 VTC852044:VTC852048 WCY852044:WCY852048 WMU852044:WMU852048 WWQ852044:WWQ852048 AI917580:AI917584 KE917580:KE917584 UA917580:UA917584 ADW917580:ADW917584 ANS917580:ANS917584 AXO917580:AXO917584 BHK917580:BHK917584 BRG917580:BRG917584 CBC917580:CBC917584 CKY917580:CKY917584 CUU917580:CUU917584 DEQ917580:DEQ917584 DOM917580:DOM917584 DYI917580:DYI917584 EIE917580:EIE917584 ESA917580:ESA917584 FBW917580:FBW917584 FLS917580:FLS917584 FVO917580:FVO917584 GFK917580:GFK917584 GPG917580:GPG917584 GZC917580:GZC917584 HIY917580:HIY917584 HSU917580:HSU917584 ICQ917580:ICQ917584 IMM917580:IMM917584 IWI917580:IWI917584 JGE917580:JGE917584 JQA917580:JQA917584 JZW917580:JZW917584 KJS917580:KJS917584 KTO917580:KTO917584 LDK917580:LDK917584 LNG917580:LNG917584 LXC917580:LXC917584 MGY917580:MGY917584 MQU917580:MQU917584 NAQ917580:NAQ917584 NKM917580:NKM917584 NUI917580:NUI917584 OEE917580:OEE917584 OOA917580:OOA917584 OXW917580:OXW917584 PHS917580:PHS917584 PRO917580:PRO917584 QBK917580:QBK917584 QLG917580:QLG917584 QVC917580:QVC917584 REY917580:REY917584 ROU917580:ROU917584 RYQ917580:RYQ917584 SIM917580:SIM917584 SSI917580:SSI917584 TCE917580:TCE917584 TMA917580:TMA917584 TVW917580:TVW917584 UFS917580:UFS917584 UPO917580:UPO917584 UZK917580:UZK917584 VJG917580:VJG917584 VTC917580:VTC917584 WCY917580:WCY917584 WMU917580:WMU917584 WWQ917580:WWQ917584 AI983116:AI983120 KE983116:KE983120 UA983116:UA983120 ADW983116:ADW983120 ANS983116:ANS983120 AXO983116:AXO983120 BHK983116:BHK983120 BRG983116:BRG983120 CBC983116:CBC983120 CKY983116:CKY983120 CUU983116:CUU983120 DEQ983116:DEQ983120 DOM983116:DOM983120 DYI983116:DYI983120 EIE983116:EIE983120 ESA983116:ESA983120 FBW983116:FBW983120 FLS983116:FLS983120 FVO983116:FVO983120 GFK983116:GFK983120 GPG983116:GPG983120 GZC983116:GZC983120 HIY983116:HIY983120 HSU983116:HSU983120 ICQ983116:ICQ983120 IMM983116:IMM983120 IWI983116:IWI983120 JGE983116:JGE983120 JQA983116:JQA983120 JZW983116:JZW983120 KJS983116:KJS983120 KTO983116:KTO983120 LDK983116:LDK983120 LNG983116:LNG983120 LXC983116:LXC983120 MGY983116:MGY983120 MQU983116:MQU983120 NAQ983116:NAQ983120 NKM983116:NKM983120 NUI983116:NUI983120 OEE983116:OEE983120 OOA983116:OOA983120 OXW983116:OXW983120 PHS983116:PHS983120 PRO983116:PRO983120 QBK983116:QBK983120 QLG983116:QLG983120 QVC983116:QVC983120 REY983116:REY983120 ROU983116:ROU983120 RYQ983116:RYQ983120 SIM983116:SIM983120 SSI983116:SSI983120 TCE983116:TCE983120 TMA983116:TMA983120 TVW983116:TVW983120 UFS983116:UFS983120 UPO983116:UPO983120 UZK983116:UZK983120 VJG983116:VJG983120 VTC983116:VTC983120 WCY983116:WCY983120 WMU983116:WMU983120 WWQ983116:WWQ983120 VSY983116:VSY983120 KA60:KA64 TW60:TW64 ADS60:ADS64 ANO60:ANO64 AXK60:AXK64 BHG60:BHG64 BRC60:BRC64 CAY60:CAY64 CKU60:CKU64 CUQ60:CUQ64 DEM60:DEM64 DOI60:DOI64 DYE60:DYE64 EIA60:EIA64 ERW60:ERW64 FBS60:FBS64 FLO60:FLO64 FVK60:FVK64 GFG60:GFG64 GPC60:GPC64 GYY60:GYY64 HIU60:HIU64 HSQ60:HSQ64 ICM60:ICM64 IMI60:IMI64 IWE60:IWE64 JGA60:JGA64 JPW60:JPW64 JZS60:JZS64 KJO60:KJO64 KTK60:KTK64 LDG60:LDG64 LNC60:LNC64 LWY60:LWY64 MGU60:MGU64 MQQ60:MQQ64 NAM60:NAM64 NKI60:NKI64 NUE60:NUE64 OEA60:OEA64 ONW60:ONW64 OXS60:OXS64 PHO60:PHO64 PRK60:PRK64 QBG60:QBG64 QLC60:QLC64 QUY60:QUY64 REU60:REU64 ROQ60:ROQ64 RYM60:RYM64 SII60:SII64 SSE60:SSE64 TCA60:TCA64 TLW60:TLW64 TVS60:TVS64 UFO60:UFO64 UPK60:UPK64 UZG60:UZG64 VJC60:VJC64 VSY60:VSY64 WCU60:WCU64 WMQ60:WMQ64 WWM60:WWM64 AE65612:AE65616 KA65612:KA65616 TW65612:TW65616 ADS65612:ADS65616 ANO65612:ANO65616 AXK65612:AXK65616 BHG65612:BHG65616 BRC65612:BRC65616 CAY65612:CAY65616 CKU65612:CKU65616 CUQ65612:CUQ65616 DEM65612:DEM65616 DOI65612:DOI65616 DYE65612:DYE65616 EIA65612:EIA65616 ERW65612:ERW65616 FBS65612:FBS65616 FLO65612:FLO65616 FVK65612:FVK65616 GFG65612:GFG65616 GPC65612:GPC65616 GYY65612:GYY65616 HIU65612:HIU65616 HSQ65612:HSQ65616 ICM65612:ICM65616 IMI65612:IMI65616 IWE65612:IWE65616 JGA65612:JGA65616 JPW65612:JPW65616 JZS65612:JZS65616 KJO65612:KJO65616 KTK65612:KTK65616 LDG65612:LDG65616 LNC65612:LNC65616 LWY65612:LWY65616 MGU65612:MGU65616 MQQ65612:MQQ65616 NAM65612:NAM65616 NKI65612:NKI65616 NUE65612:NUE65616 OEA65612:OEA65616 ONW65612:ONW65616 OXS65612:OXS65616 PHO65612:PHO65616 PRK65612:PRK65616 QBG65612:QBG65616 QLC65612:QLC65616 QUY65612:QUY65616 REU65612:REU65616 ROQ65612:ROQ65616 RYM65612:RYM65616 SII65612:SII65616 SSE65612:SSE65616 TCA65612:TCA65616 TLW65612:TLW65616 TVS65612:TVS65616 UFO65612:UFO65616 UPK65612:UPK65616 UZG65612:UZG65616 VJC65612:VJC65616 VSY65612:VSY65616 WCU65612:WCU65616 WMQ65612:WMQ65616 WWM65612:WWM65616 AE131148:AE131152 KA131148:KA131152 TW131148:TW131152 ADS131148:ADS131152 ANO131148:ANO131152 AXK131148:AXK131152 BHG131148:BHG131152 BRC131148:BRC131152 CAY131148:CAY131152 CKU131148:CKU131152 CUQ131148:CUQ131152 DEM131148:DEM131152 DOI131148:DOI131152 DYE131148:DYE131152 EIA131148:EIA131152 ERW131148:ERW131152 FBS131148:FBS131152 FLO131148:FLO131152 FVK131148:FVK131152 GFG131148:GFG131152 GPC131148:GPC131152 GYY131148:GYY131152 HIU131148:HIU131152 HSQ131148:HSQ131152 ICM131148:ICM131152 IMI131148:IMI131152 IWE131148:IWE131152 JGA131148:JGA131152 JPW131148:JPW131152 JZS131148:JZS131152 KJO131148:KJO131152 KTK131148:KTK131152 LDG131148:LDG131152 LNC131148:LNC131152 LWY131148:LWY131152 MGU131148:MGU131152 MQQ131148:MQQ131152 NAM131148:NAM131152 NKI131148:NKI131152 NUE131148:NUE131152 OEA131148:OEA131152 ONW131148:ONW131152 OXS131148:OXS131152 PHO131148:PHO131152 PRK131148:PRK131152 QBG131148:QBG131152 QLC131148:QLC131152 QUY131148:QUY131152 REU131148:REU131152 ROQ131148:ROQ131152 RYM131148:RYM131152 SII131148:SII131152 SSE131148:SSE131152 TCA131148:TCA131152 TLW131148:TLW131152 TVS131148:TVS131152 UFO131148:UFO131152 UPK131148:UPK131152 UZG131148:UZG131152 VJC131148:VJC131152 VSY131148:VSY131152 WCU131148:WCU131152 WMQ131148:WMQ131152 WWM131148:WWM131152 AE196684:AE196688 KA196684:KA196688 TW196684:TW196688 ADS196684:ADS196688 ANO196684:ANO196688 AXK196684:AXK196688 BHG196684:BHG196688 BRC196684:BRC196688 CAY196684:CAY196688 CKU196684:CKU196688 CUQ196684:CUQ196688 DEM196684:DEM196688 DOI196684:DOI196688 DYE196684:DYE196688 EIA196684:EIA196688 ERW196684:ERW196688 FBS196684:FBS196688 FLO196684:FLO196688 FVK196684:FVK196688 GFG196684:GFG196688 GPC196684:GPC196688 GYY196684:GYY196688 HIU196684:HIU196688 HSQ196684:HSQ196688 ICM196684:ICM196688 IMI196684:IMI196688 IWE196684:IWE196688 JGA196684:JGA196688 JPW196684:JPW196688 JZS196684:JZS196688 KJO196684:KJO196688 KTK196684:KTK196688 LDG196684:LDG196688 LNC196684:LNC196688 LWY196684:LWY196688 MGU196684:MGU196688 MQQ196684:MQQ196688 NAM196684:NAM196688 NKI196684:NKI196688 NUE196684:NUE196688 OEA196684:OEA196688 ONW196684:ONW196688 OXS196684:OXS196688 PHO196684:PHO196688 PRK196684:PRK196688 QBG196684:QBG196688 QLC196684:QLC196688 QUY196684:QUY196688 REU196684:REU196688 ROQ196684:ROQ196688 RYM196684:RYM196688 SII196684:SII196688 SSE196684:SSE196688 TCA196684:TCA196688 TLW196684:TLW196688 TVS196684:TVS196688 UFO196684:UFO196688 UPK196684:UPK196688 UZG196684:UZG196688 VJC196684:VJC196688 VSY196684:VSY196688 WCU196684:WCU196688 WMQ196684:WMQ196688 WWM196684:WWM196688 AE262220:AE262224 KA262220:KA262224 TW262220:TW262224 ADS262220:ADS262224 ANO262220:ANO262224 AXK262220:AXK262224 BHG262220:BHG262224 BRC262220:BRC262224 CAY262220:CAY262224 CKU262220:CKU262224 CUQ262220:CUQ262224 DEM262220:DEM262224 DOI262220:DOI262224 DYE262220:DYE262224 EIA262220:EIA262224 ERW262220:ERW262224 FBS262220:FBS262224 FLO262220:FLO262224 FVK262220:FVK262224 GFG262220:GFG262224 GPC262220:GPC262224 GYY262220:GYY262224 HIU262220:HIU262224 HSQ262220:HSQ262224 ICM262220:ICM262224 IMI262220:IMI262224 IWE262220:IWE262224 JGA262220:JGA262224 JPW262220:JPW262224 JZS262220:JZS262224 KJO262220:KJO262224 KTK262220:KTK262224 LDG262220:LDG262224 LNC262220:LNC262224 LWY262220:LWY262224 MGU262220:MGU262224 MQQ262220:MQQ262224 NAM262220:NAM262224 NKI262220:NKI262224 NUE262220:NUE262224 OEA262220:OEA262224 ONW262220:ONW262224 OXS262220:OXS262224 PHO262220:PHO262224 PRK262220:PRK262224 QBG262220:QBG262224 QLC262220:QLC262224 QUY262220:QUY262224 REU262220:REU262224 ROQ262220:ROQ262224 RYM262220:RYM262224 SII262220:SII262224 SSE262220:SSE262224 TCA262220:TCA262224 TLW262220:TLW262224 TVS262220:TVS262224 UFO262220:UFO262224 UPK262220:UPK262224 UZG262220:UZG262224 VJC262220:VJC262224 VSY262220:VSY262224 WCU262220:WCU262224 WMQ262220:WMQ262224 WWM262220:WWM262224 AE327756:AE327760 KA327756:KA327760 TW327756:TW327760 ADS327756:ADS327760 ANO327756:ANO327760 AXK327756:AXK327760 BHG327756:BHG327760 BRC327756:BRC327760 CAY327756:CAY327760 CKU327756:CKU327760 CUQ327756:CUQ327760 DEM327756:DEM327760 DOI327756:DOI327760 DYE327756:DYE327760 EIA327756:EIA327760 ERW327756:ERW327760 FBS327756:FBS327760 FLO327756:FLO327760 FVK327756:FVK327760 GFG327756:GFG327760 GPC327756:GPC327760 GYY327756:GYY327760 HIU327756:HIU327760 HSQ327756:HSQ327760 ICM327756:ICM327760 IMI327756:IMI327760 IWE327756:IWE327760 JGA327756:JGA327760 JPW327756:JPW327760 JZS327756:JZS327760 KJO327756:KJO327760 KTK327756:KTK327760 LDG327756:LDG327760 LNC327756:LNC327760 LWY327756:LWY327760 MGU327756:MGU327760 MQQ327756:MQQ327760 NAM327756:NAM327760 NKI327756:NKI327760 NUE327756:NUE327760 OEA327756:OEA327760 ONW327756:ONW327760 OXS327756:OXS327760 PHO327756:PHO327760 PRK327756:PRK327760 QBG327756:QBG327760 QLC327756:QLC327760 QUY327756:QUY327760 REU327756:REU327760 ROQ327756:ROQ327760 RYM327756:RYM327760 SII327756:SII327760 SSE327756:SSE327760 TCA327756:TCA327760 TLW327756:TLW327760 TVS327756:TVS327760 UFO327756:UFO327760 UPK327756:UPK327760 UZG327756:UZG327760 VJC327756:VJC327760 VSY327756:VSY327760 WCU327756:WCU327760 WMQ327756:WMQ327760 WWM327756:WWM327760 AE393292:AE393296 KA393292:KA393296 TW393292:TW393296 ADS393292:ADS393296 ANO393292:ANO393296 AXK393292:AXK393296 BHG393292:BHG393296 BRC393292:BRC393296 CAY393292:CAY393296 CKU393292:CKU393296 CUQ393292:CUQ393296 DEM393292:DEM393296 DOI393292:DOI393296 DYE393292:DYE393296 EIA393292:EIA393296 ERW393292:ERW393296 FBS393292:FBS393296 FLO393292:FLO393296 FVK393292:FVK393296 GFG393292:GFG393296 GPC393292:GPC393296 GYY393292:GYY393296 HIU393292:HIU393296 HSQ393292:HSQ393296 ICM393292:ICM393296 IMI393292:IMI393296 IWE393292:IWE393296 JGA393292:JGA393296 JPW393292:JPW393296 JZS393292:JZS393296 KJO393292:KJO393296 KTK393292:KTK393296 LDG393292:LDG393296 LNC393292:LNC393296 LWY393292:LWY393296 MGU393292:MGU393296 MQQ393292:MQQ393296 NAM393292:NAM393296 NKI393292:NKI393296 NUE393292:NUE393296 OEA393292:OEA393296 ONW393292:ONW393296 OXS393292:OXS393296 PHO393292:PHO393296 PRK393292:PRK393296 QBG393292:QBG393296 QLC393292:QLC393296 QUY393292:QUY393296 REU393292:REU393296 ROQ393292:ROQ393296 RYM393292:RYM393296 SII393292:SII393296 SSE393292:SSE393296 TCA393292:TCA393296 TLW393292:TLW393296 TVS393292:TVS393296 UFO393292:UFO393296 UPK393292:UPK393296 UZG393292:UZG393296 VJC393292:VJC393296 VSY393292:VSY393296 WCU393292:WCU393296 WMQ393292:WMQ393296 WWM393292:WWM393296 AE458828:AE458832 KA458828:KA458832 TW458828:TW458832 ADS458828:ADS458832 ANO458828:ANO458832 AXK458828:AXK458832 BHG458828:BHG458832 BRC458828:BRC458832 CAY458828:CAY458832 CKU458828:CKU458832 CUQ458828:CUQ458832 DEM458828:DEM458832 DOI458828:DOI458832 DYE458828:DYE458832 EIA458828:EIA458832 ERW458828:ERW458832 FBS458828:FBS458832 FLO458828:FLO458832 FVK458828:FVK458832 GFG458828:GFG458832 GPC458828:GPC458832 GYY458828:GYY458832 HIU458828:HIU458832 HSQ458828:HSQ458832 ICM458828:ICM458832 IMI458828:IMI458832 IWE458828:IWE458832 JGA458828:JGA458832 JPW458828:JPW458832 JZS458828:JZS458832 KJO458828:KJO458832 KTK458828:KTK458832 LDG458828:LDG458832 LNC458828:LNC458832 LWY458828:LWY458832 MGU458828:MGU458832 MQQ458828:MQQ458832 NAM458828:NAM458832 NKI458828:NKI458832 NUE458828:NUE458832 OEA458828:OEA458832 ONW458828:ONW458832 OXS458828:OXS458832 PHO458828:PHO458832 PRK458828:PRK458832 QBG458828:QBG458832 QLC458828:QLC458832 QUY458828:QUY458832 REU458828:REU458832 ROQ458828:ROQ458832 RYM458828:RYM458832 SII458828:SII458832 SSE458828:SSE458832 TCA458828:TCA458832 TLW458828:TLW458832 TVS458828:TVS458832 UFO458828:UFO458832 UPK458828:UPK458832 UZG458828:UZG458832 VJC458828:VJC458832 VSY458828:VSY458832 WCU458828:WCU458832 WMQ458828:WMQ458832 WWM458828:WWM458832 AE524364:AE524368 KA524364:KA524368 TW524364:TW524368 ADS524364:ADS524368 ANO524364:ANO524368 AXK524364:AXK524368 BHG524364:BHG524368 BRC524364:BRC524368 CAY524364:CAY524368 CKU524364:CKU524368 CUQ524364:CUQ524368 DEM524364:DEM524368 DOI524364:DOI524368 DYE524364:DYE524368 EIA524364:EIA524368 ERW524364:ERW524368 FBS524364:FBS524368 FLO524364:FLO524368 FVK524364:FVK524368 GFG524364:GFG524368 GPC524364:GPC524368 GYY524364:GYY524368 HIU524364:HIU524368 HSQ524364:HSQ524368 ICM524364:ICM524368 IMI524364:IMI524368 IWE524364:IWE524368 JGA524364:JGA524368 JPW524364:JPW524368 JZS524364:JZS524368 KJO524364:KJO524368 KTK524364:KTK524368 LDG524364:LDG524368 LNC524364:LNC524368 LWY524364:LWY524368 MGU524364:MGU524368 MQQ524364:MQQ524368 NAM524364:NAM524368 NKI524364:NKI524368 NUE524364:NUE524368 OEA524364:OEA524368 ONW524364:ONW524368 OXS524364:OXS524368 PHO524364:PHO524368 PRK524364:PRK524368 QBG524364:QBG524368 QLC524364:QLC524368 QUY524364:QUY524368 REU524364:REU524368 ROQ524364:ROQ524368 RYM524364:RYM524368 SII524364:SII524368 SSE524364:SSE524368 TCA524364:TCA524368 TLW524364:TLW524368 TVS524364:TVS524368 UFO524364:UFO524368 UPK524364:UPK524368 UZG524364:UZG524368 VJC524364:VJC524368 VSY524364:VSY524368 WCU524364:WCU524368 WMQ524364:WMQ524368 WWM524364:WWM524368 AE589900:AE589904 KA589900:KA589904 TW589900:TW589904 ADS589900:ADS589904 ANO589900:ANO589904 AXK589900:AXK589904 BHG589900:BHG589904 BRC589900:BRC589904 CAY589900:CAY589904 CKU589900:CKU589904 CUQ589900:CUQ589904 DEM589900:DEM589904 DOI589900:DOI589904 DYE589900:DYE589904 EIA589900:EIA589904 ERW589900:ERW589904 FBS589900:FBS589904 FLO589900:FLO589904 FVK589900:FVK589904 GFG589900:GFG589904 GPC589900:GPC589904 GYY589900:GYY589904 HIU589900:HIU589904 HSQ589900:HSQ589904 ICM589900:ICM589904 IMI589900:IMI589904 IWE589900:IWE589904 JGA589900:JGA589904 JPW589900:JPW589904 JZS589900:JZS589904 KJO589900:KJO589904 KTK589900:KTK589904 LDG589900:LDG589904 LNC589900:LNC589904 LWY589900:LWY589904 MGU589900:MGU589904 MQQ589900:MQQ589904 NAM589900:NAM589904 NKI589900:NKI589904 NUE589900:NUE589904 OEA589900:OEA589904 ONW589900:ONW589904 OXS589900:OXS589904 PHO589900:PHO589904 PRK589900:PRK589904 QBG589900:QBG589904 QLC589900:QLC589904 QUY589900:QUY589904 REU589900:REU589904 ROQ589900:ROQ589904 RYM589900:RYM589904 SII589900:SII589904 SSE589900:SSE589904 TCA589900:TCA589904 TLW589900:TLW589904 TVS589900:TVS589904 UFO589900:UFO589904 UPK589900:UPK589904 UZG589900:UZG589904 VJC589900:VJC589904 VSY589900:VSY589904 WCU589900:WCU589904 WMQ589900:WMQ589904 WWM589900:WWM589904 AE655436:AE655440 KA655436:KA655440 TW655436:TW655440 ADS655436:ADS655440 ANO655436:ANO655440 AXK655436:AXK655440 BHG655436:BHG655440 BRC655436:BRC655440 CAY655436:CAY655440 CKU655436:CKU655440 CUQ655436:CUQ655440 DEM655436:DEM655440 DOI655436:DOI655440 DYE655436:DYE655440 EIA655436:EIA655440 ERW655436:ERW655440 FBS655436:FBS655440 FLO655436:FLO655440 FVK655436:FVK655440 GFG655436:GFG655440 GPC655436:GPC655440 GYY655436:GYY655440 HIU655436:HIU655440 HSQ655436:HSQ655440 ICM655436:ICM655440 IMI655436:IMI655440 IWE655436:IWE655440 JGA655436:JGA655440 JPW655436:JPW655440 JZS655436:JZS655440 KJO655436:KJO655440 KTK655436:KTK655440 LDG655436:LDG655440 LNC655436:LNC655440 LWY655436:LWY655440 MGU655436:MGU655440 MQQ655436:MQQ655440 NAM655436:NAM655440 NKI655436:NKI655440 NUE655436:NUE655440 OEA655436:OEA655440 ONW655436:ONW655440 OXS655436:OXS655440 PHO655436:PHO655440 PRK655436:PRK655440 QBG655436:QBG655440 QLC655436:QLC655440 QUY655436:QUY655440 REU655436:REU655440 ROQ655436:ROQ655440 RYM655436:RYM655440 SII655436:SII655440 SSE655436:SSE655440 TCA655436:TCA655440 TLW655436:TLW655440 TVS655436:TVS655440 UFO655436:UFO655440 UPK655436:UPK655440 UZG655436:UZG655440 VJC655436:VJC655440 VSY655436:VSY655440 WCU655436:WCU655440 WMQ655436:WMQ655440 WWM655436:WWM655440 AE720972:AE720976 KA720972:KA720976 TW720972:TW720976 ADS720972:ADS720976 ANO720972:ANO720976 AXK720972:AXK720976 BHG720972:BHG720976 BRC720972:BRC720976 CAY720972:CAY720976 CKU720972:CKU720976 CUQ720972:CUQ720976 DEM720972:DEM720976 DOI720972:DOI720976 DYE720972:DYE720976 EIA720972:EIA720976 ERW720972:ERW720976 FBS720972:FBS720976 FLO720972:FLO720976 FVK720972:FVK720976 GFG720972:GFG720976 GPC720972:GPC720976 GYY720972:GYY720976 HIU720972:HIU720976 HSQ720972:HSQ720976 ICM720972:ICM720976 IMI720972:IMI720976 IWE720972:IWE720976 JGA720972:JGA720976 JPW720972:JPW720976 JZS720972:JZS720976 KJO720972:KJO720976 KTK720972:KTK720976 LDG720972:LDG720976 LNC720972:LNC720976 LWY720972:LWY720976 MGU720972:MGU720976 MQQ720972:MQQ720976 NAM720972:NAM720976 NKI720972:NKI720976 NUE720972:NUE720976 OEA720972:OEA720976 ONW720972:ONW720976 OXS720972:OXS720976 PHO720972:PHO720976 PRK720972:PRK720976 QBG720972:QBG720976 QLC720972:QLC720976 QUY720972:QUY720976 REU720972:REU720976 ROQ720972:ROQ720976 RYM720972:RYM720976 SII720972:SII720976 SSE720972:SSE720976 TCA720972:TCA720976 TLW720972:TLW720976 TVS720972:TVS720976 UFO720972:UFO720976 UPK720972:UPK720976 UZG720972:UZG720976 VJC720972:VJC720976 VSY720972:VSY720976 WCU720972:WCU720976 WMQ720972:WMQ720976 WWM720972:WWM720976 AE786508:AE786512 KA786508:KA786512 TW786508:TW786512 ADS786508:ADS786512 ANO786508:ANO786512 AXK786508:AXK786512 BHG786508:BHG786512 BRC786508:BRC786512 CAY786508:CAY786512 CKU786508:CKU786512 CUQ786508:CUQ786512 DEM786508:DEM786512 DOI786508:DOI786512 DYE786508:DYE786512 EIA786508:EIA786512 ERW786508:ERW786512 FBS786508:FBS786512 FLO786508:FLO786512 FVK786508:FVK786512 GFG786508:GFG786512 GPC786508:GPC786512 GYY786508:GYY786512 HIU786508:HIU786512 HSQ786508:HSQ786512 ICM786508:ICM786512 IMI786508:IMI786512 IWE786508:IWE786512 JGA786508:JGA786512 JPW786508:JPW786512 JZS786508:JZS786512 KJO786508:KJO786512 KTK786508:KTK786512 LDG786508:LDG786512 LNC786508:LNC786512 LWY786508:LWY786512 MGU786508:MGU786512 MQQ786508:MQQ786512 NAM786508:NAM786512 NKI786508:NKI786512 NUE786508:NUE786512 OEA786508:OEA786512 ONW786508:ONW786512 OXS786508:OXS786512 PHO786508:PHO786512 PRK786508:PRK786512 QBG786508:QBG786512 QLC786508:QLC786512 QUY786508:QUY786512 REU786508:REU786512 ROQ786508:ROQ786512 RYM786508:RYM786512 SII786508:SII786512 SSE786508:SSE786512 TCA786508:TCA786512 TLW786508:TLW786512 TVS786508:TVS786512 UFO786508:UFO786512 UPK786508:UPK786512 UZG786508:UZG786512 VJC786508:VJC786512 VSY786508:VSY786512 WCU786508:WCU786512 WMQ786508:WMQ786512 WWM786508:WWM786512 AE852044:AE852048 KA852044:KA852048 TW852044:TW852048 ADS852044:ADS852048 ANO852044:ANO852048 AXK852044:AXK852048 BHG852044:BHG852048 BRC852044:BRC852048 CAY852044:CAY852048 CKU852044:CKU852048 CUQ852044:CUQ852048 DEM852044:DEM852048 DOI852044:DOI852048 DYE852044:DYE852048 EIA852044:EIA852048 ERW852044:ERW852048 FBS852044:FBS852048 FLO852044:FLO852048 FVK852044:FVK852048 GFG852044:GFG852048 GPC852044:GPC852048 GYY852044:GYY852048 HIU852044:HIU852048 HSQ852044:HSQ852048 ICM852044:ICM852048 IMI852044:IMI852048 IWE852044:IWE852048 JGA852044:JGA852048 JPW852044:JPW852048 JZS852044:JZS852048 KJO852044:KJO852048 KTK852044:KTK852048 LDG852044:LDG852048 LNC852044:LNC852048 LWY852044:LWY852048 MGU852044:MGU852048 MQQ852044:MQQ852048 NAM852044:NAM852048 NKI852044:NKI852048 NUE852044:NUE852048 OEA852044:OEA852048 ONW852044:ONW852048 OXS852044:OXS852048 PHO852044:PHO852048 PRK852044:PRK852048 QBG852044:QBG852048 QLC852044:QLC852048 QUY852044:QUY852048 REU852044:REU852048 ROQ852044:ROQ852048 RYM852044:RYM852048 SII852044:SII852048 SSE852044:SSE852048 TCA852044:TCA852048 TLW852044:TLW852048 TVS852044:TVS852048 UFO852044:UFO852048 UPK852044:UPK852048 UZG852044:UZG852048 VJC852044:VJC852048 VSY852044:VSY852048 WCU852044:WCU852048 WMQ852044:WMQ852048 WWM852044:WWM852048 AE917580:AE917584 KA917580:KA917584 TW917580:TW917584 ADS917580:ADS917584 ANO917580:ANO917584 AXK917580:AXK917584 BHG917580:BHG917584 BRC917580:BRC917584 CAY917580:CAY917584 CKU917580:CKU917584 CUQ917580:CUQ917584 DEM917580:DEM917584 DOI917580:DOI917584 DYE917580:DYE917584 EIA917580:EIA917584 ERW917580:ERW917584 FBS917580:FBS917584 FLO917580:FLO917584 FVK917580:FVK917584 GFG917580:GFG917584 GPC917580:GPC917584 GYY917580:GYY917584 HIU917580:HIU917584 HSQ917580:HSQ917584 ICM917580:ICM917584 IMI917580:IMI917584 IWE917580:IWE917584 JGA917580:JGA917584 JPW917580:JPW917584 JZS917580:JZS917584 KJO917580:KJO917584 KTK917580:KTK917584 LDG917580:LDG917584 LNC917580:LNC917584 LWY917580:LWY917584 MGU917580:MGU917584 MQQ917580:MQQ917584 NAM917580:NAM917584 NKI917580:NKI917584 NUE917580:NUE917584 OEA917580:OEA917584 ONW917580:ONW917584 OXS917580:OXS917584 PHO917580:PHO917584 PRK917580:PRK917584 QBG917580:QBG917584 QLC917580:QLC917584 QUY917580:QUY917584 REU917580:REU917584 ROQ917580:ROQ917584 RYM917580:RYM917584 SII917580:SII917584 SSE917580:SSE917584 TCA917580:TCA917584 TLW917580:TLW917584 TVS917580:TVS917584 UFO917580:UFO917584 UPK917580:UPK917584 UZG917580:UZG917584 VJC917580:VJC917584 VSY917580:VSY917584 WCU917580:WCU917584 WMQ917580:WMQ917584 WWM917580:WWM917584 AE983116:AE983120 KA983116:KA983120 TW983116:TW983120 ADS983116:ADS983120 ANO983116:ANO983120 AXK983116:AXK983120 BHG983116:BHG983120 BRC983116:BRC983120 CAY983116:CAY983120 CKU983116:CKU983120 CUQ983116:CUQ983120 DEM983116:DEM983120 DOI983116:DOI983120 DYE983116:DYE983120 EIA983116:EIA983120 ERW983116:ERW983120 FBS983116:FBS983120 FLO983116:FLO983120 FVK983116:FVK983120 GFG983116:GFG983120 GPC983116:GPC983120 GYY983116:GYY983120 HIU983116:HIU983120 HSQ983116:HSQ983120 ICM983116:ICM983120 IMI983116:IMI983120 IWE983116:IWE983120 JGA983116:JGA983120 JPW983116:JPW983120 JZS983116:JZS983120 KJO983116:KJO983120 KTK983116:KTK983120 LDG983116:LDG983120 LNC983116:LNC983120 LWY983116:LWY983120 MGU983116:MGU983120 MQQ983116:MQQ983120 NAM983116:NAM983120 NKI983116:NKI983120 NUE983116:NUE983120 OEA983116:OEA983120 ONW983116:ONW983120 OXS983116:OXS983120 PHO983116:PHO983120 PRK983116:PRK983120 QBG983116:QBG983120 QLC983116:QLC983120 QUY983116:QUY983120 REU983116:REU983120 ROQ983116:ROQ983120 RYM983116:RYM983120 SII983116:SII983120 SSE983116:SSE983120 TCA983116:TCA983120 TLW983116:TLW983120 TVS983116:TVS983120 UFO983116:UFO983120 UPK983116:UPK983120 UZG983116:UZG983120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INDICE</vt:lpstr>
      <vt:lpstr>MAPEO DE LA DECLARACIÓN A1</vt:lpstr>
      <vt:lpstr>INGRESOS A2</vt:lpstr>
      <vt:lpstr>COSTOS  GASTOS A3</vt:lpstr>
      <vt:lpstr>CONCILIACIÓN INGRESOS A4</vt:lpstr>
      <vt:lpstr>CONCILIACIÓN COSTOS Y GASTOS A5</vt:lpstr>
      <vt:lpstr>BENEFICIOS TRIBUTARIOS A6</vt:lpstr>
      <vt:lpstr>CRÉDITO TRIBUTARIO A7</vt:lpstr>
      <vt:lpstr>COMERCIO EXTERIOR A8</vt:lpstr>
      <vt:lpstr>INVENTARIOS A9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 Alejandro Alarcon Ponce</dc:creator>
  <cp:lastModifiedBy>Villacis Zurita, Robinson Alexander</cp:lastModifiedBy>
  <dcterms:created xsi:type="dcterms:W3CDTF">2024-09-18T13:26:18Z</dcterms:created>
  <dcterms:modified xsi:type="dcterms:W3CDTF">2026-04-10T15:22:50Z</dcterms:modified>
</cp:coreProperties>
</file>