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sri.ad\fileserver\Direccion_General\DNPGE\DNPGE-Inv_Estudios\1_PRODUCTOS\P05_INFOR_IND\INDICES\IAENP\"/>
    </mc:Choice>
  </mc:AlternateContent>
  <xr:revisionPtr revIDLastSave="0" documentId="13_ncr:1_{2C0DCF56-FC58-4933-BF71-C85720045C12}" xr6:coauthVersionLast="47" xr6:coauthVersionMax="47" xr10:uidLastSave="{00000000-0000-0000-0000-000000000000}"/>
  <bookViews>
    <workbookView xWindow="-120" yWindow="-120" windowWidth="29040" windowHeight="15720" tabRatio="701" activeTab="6"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1" i="8" l="1"/>
  <c r="H91" i="8"/>
  <c r="G91" i="8"/>
  <c r="I90" i="8"/>
  <c r="H90" i="8"/>
  <c r="G90" i="8"/>
  <c r="I89" i="8"/>
  <c r="H89" i="8"/>
  <c r="G89" i="8"/>
  <c r="I88" i="8"/>
  <c r="H88" i="8"/>
  <c r="G88" i="8"/>
  <c r="I87" i="8"/>
  <c r="H87" i="8"/>
  <c r="G87" i="8"/>
  <c r="I86" i="8"/>
  <c r="H86" i="8"/>
  <c r="G86" i="8"/>
  <c r="I85" i="8"/>
  <c r="H85" i="8"/>
  <c r="G85" i="8"/>
  <c r="I84" i="8"/>
  <c r="H84" i="8"/>
  <c r="G84" i="8"/>
  <c r="I83" i="8"/>
  <c r="H83" i="8"/>
  <c r="G83" i="8"/>
  <c r="I82" i="8"/>
  <c r="H82" i="8"/>
  <c r="G82" i="8"/>
  <c r="I81" i="8"/>
  <c r="H81" i="8"/>
  <c r="G81" i="8"/>
  <c r="I80" i="8"/>
  <c r="H80" i="8"/>
  <c r="G80" i="8"/>
  <c r="I79" i="8"/>
  <c r="H79" i="8"/>
  <c r="G79" i="8"/>
  <c r="I78" i="8"/>
  <c r="H78" i="8"/>
  <c r="G78" i="8"/>
  <c r="I77" i="8"/>
  <c r="H77" i="8"/>
  <c r="G77" i="8"/>
  <c r="I76" i="8"/>
  <c r="H76" i="8"/>
  <c r="G76" i="8"/>
  <c r="I75" i="8"/>
  <c r="H75" i="8"/>
  <c r="G75" i="8"/>
  <c r="I74" i="8"/>
  <c r="H74" i="8"/>
  <c r="G74" i="8"/>
  <c r="I73" i="8"/>
  <c r="H73" i="8"/>
  <c r="G73" i="8"/>
  <c r="I72" i="8"/>
  <c r="H72" i="8"/>
  <c r="G72" i="8"/>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G62" i="8"/>
  <c r="I61" i="8"/>
  <c r="H61" i="8"/>
  <c r="G61" i="8"/>
  <c r="I60" i="8"/>
  <c r="H60" i="8"/>
  <c r="G60" i="8"/>
  <c r="I59" i="8"/>
  <c r="H59" i="8"/>
  <c r="G59" i="8"/>
  <c r="I58" i="8"/>
  <c r="H58" i="8"/>
  <c r="G58" i="8"/>
  <c r="I57" i="8"/>
  <c r="H57" i="8"/>
  <c r="G57"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C263" i="4"/>
  <c r="D263" i="4"/>
  <c r="E263" i="4"/>
  <c r="F263" i="4"/>
  <c r="G263" i="4"/>
  <c r="C264" i="4"/>
  <c r="D264" i="4"/>
  <c r="E264" i="4"/>
  <c r="F264" i="4"/>
  <c r="G264" i="4"/>
  <c r="C89" i="5"/>
  <c r="D89" i="5"/>
  <c r="E89" i="5"/>
  <c r="F89" i="5"/>
  <c r="G89" i="5"/>
  <c r="C90" i="5"/>
  <c r="D90" i="5"/>
  <c r="E90" i="5"/>
  <c r="F90" i="5"/>
  <c r="G90" i="5"/>
  <c r="C91" i="5"/>
  <c r="D91" i="5"/>
  <c r="E91" i="5"/>
  <c r="F91" i="5"/>
  <c r="G91"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262" i="4"/>
  <c r="D262" i="4"/>
  <c r="E262" i="4"/>
  <c r="F262" i="4"/>
  <c r="G262" i="4"/>
  <c r="C261" i="4"/>
  <c r="D261" i="4"/>
  <c r="E261" i="4"/>
  <c r="F261" i="4"/>
  <c r="G261" i="4"/>
  <c r="C260" i="4"/>
  <c r="D260" i="4"/>
  <c r="E260" i="4"/>
  <c r="F260" i="4"/>
  <c r="G260" i="4"/>
  <c r="C259" i="4"/>
  <c r="D259" i="4"/>
  <c r="E259" i="4"/>
  <c r="F259" i="4"/>
  <c r="G259" i="4"/>
  <c r="C258" i="4"/>
  <c r="D258" i="4"/>
  <c r="E258" i="4"/>
  <c r="F258" i="4"/>
  <c r="G258" i="4"/>
  <c r="C257" i="4"/>
  <c r="D257" i="4"/>
  <c r="E257" i="4"/>
  <c r="F257" i="4"/>
  <c r="G257" i="4"/>
  <c r="C256" i="4"/>
  <c r="D256" i="4"/>
  <c r="E256" i="4"/>
  <c r="F256" i="4"/>
  <c r="G256" i="4"/>
  <c r="C255" i="4"/>
  <c r="D255" i="4"/>
  <c r="E255" i="4"/>
  <c r="F255" i="4"/>
  <c r="G255" i="4"/>
  <c r="C254" i="4"/>
  <c r="D254" i="4"/>
  <c r="E254" i="4"/>
  <c r="F254" i="4"/>
  <c r="G254" i="4"/>
  <c r="C253" i="4"/>
  <c r="D253" i="4"/>
  <c r="E253" i="4"/>
  <c r="F253" i="4"/>
  <c r="G253" i="4"/>
  <c r="C252" i="4"/>
  <c r="D252" i="4"/>
  <c r="E252" i="4"/>
  <c r="F252" i="4"/>
  <c r="G252" i="4"/>
  <c r="C251" i="4"/>
  <c r="D251" i="4"/>
  <c r="E251" i="4"/>
  <c r="F251" i="4"/>
  <c r="G251" i="4"/>
  <c r="C250" i="4"/>
  <c r="D250" i="4"/>
  <c r="E250" i="4"/>
  <c r="F250" i="4"/>
  <c r="G250" i="4"/>
  <c r="C249" i="4"/>
  <c r="D249" i="4"/>
  <c r="E249" i="4"/>
  <c r="F249" i="4"/>
  <c r="G249" i="4"/>
  <c r="C248" i="4"/>
  <c r="D248" i="4"/>
  <c r="E248" i="4"/>
  <c r="F248" i="4"/>
  <c r="G248" i="4"/>
  <c r="C247" i="4" l="1"/>
  <c r="D247" i="4"/>
  <c r="E247" i="4"/>
  <c r="F247" i="4"/>
  <c r="G247" i="4"/>
  <c r="C246" i="4"/>
  <c r="D246" i="4"/>
  <c r="E246" i="4"/>
  <c r="F246" i="4"/>
  <c r="G246" i="4"/>
  <c r="C245" i="4"/>
  <c r="D245" i="4"/>
  <c r="E245" i="4"/>
  <c r="F245" i="4"/>
  <c r="G245" i="4"/>
  <c r="C244" i="4" l="1"/>
  <c r="D244" i="4"/>
  <c r="E244" i="4"/>
  <c r="F244" i="4"/>
  <c r="G244" i="4"/>
  <c r="C243" i="4" l="1"/>
  <c r="D243" i="4"/>
  <c r="E243" i="4"/>
  <c r="F243" i="4"/>
  <c r="G243" i="4"/>
  <c r="C242" i="4" l="1"/>
  <c r="D242" i="4"/>
  <c r="E242" i="4"/>
  <c r="F242" i="4"/>
  <c r="G242" i="4"/>
  <c r="C241" i="4" l="1"/>
  <c r="D241" i="4"/>
  <c r="E241" i="4"/>
  <c r="F241" i="4"/>
  <c r="G241" i="4"/>
  <c r="C240" i="4" l="1"/>
  <c r="D240" i="4"/>
  <c r="E240" i="4"/>
  <c r="F240" i="4"/>
  <c r="G240" i="4"/>
  <c r="C239" i="4" l="1"/>
  <c r="D239" i="4"/>
  <c r="E239" i="4"/>
  <c r="F239" i="4"/>
  <c r="G239" i="4"/>
  <c r="C238" i="4" l="1"/>
  <c r="D238" i="4"/>
  <c r="E238" i="4"/>
  <c r="F238" i="4"/>
  <c r="G238" i="4"/>
  <c r="C237" i="4" l="1"/>
  <c r="D237" i="4"/>
  <c r="E237" i="4"/>
  <c r="F237" i="4"/>
  <c r="G237" i="4"/>
  <c r="C236" i="4" l="1"/>
  <c r="D236" i="4"/>
  <c r="E236" i="4"/>
  <c r="F236" i="4"/>
  <c r="G236" i="4"/>
  <c r="C235" i="4" l="1"/>
  <c r="D235" i="4"/>
  <c r="E235" i="4"/>
  <c r="F235" i="4"/>
  <c r="G235" i="4"/>
  <c r="C234" i="4" l="1"/>
  <c r="D234" i="4"/>
  <c r="E234" i="4"/>
  <c r="F234" i="4"/>
  <c r="G234" i="4"/>
  <c r="C233" i="4" l="1"/>
  <c r="D233" i="4"/>
  <c r="E233" i="4"/>
  <c r="F233" i="4"/>
  <c r="G233" i="4"/>
  <c r="C232" i="4" l="1"/>
  <c r="D232" i="4"/>
  <c r="E232" i="4"/>
  <c r="F232" i="4"/>
  <c r="G232" i="4"/>
  <c r="C231" i="4" l="1"/>
  <c r="D231" i="4"/>
  <c r="E231" i="4"/>
  <c r="F231" i="4"/>
  <c r="G231" i="4"/>
  <c r="C230" i="4" l="1"/>
  <c r="D230" i="4"/>
  <c r="E230" i="4"/>
  <c r="F230" i="4"/>
  <c r="G230" i="4"/>
  <c r="C229" i="4" l="1"/>
  <c r="D229" i="4"/>
  <c r="E229" i="4"/>
  <c r="F229" i="4"/>
  <c r="G229" i="4"/>
  <c r="C228" i="4" l="1"/>
  <c r="D228" i="4"/>
  <c r="E228" i="4"/>
  <c r="F228" i="4"/>
  <c r="G228" i="4"/>
  <c r="C227" i="4" l="1"/>
  <c r="D227" i="4"/>
  <c r="E227" i="4"/>
  <c r="F227" i="4"/>
  <c r="G227" i="4"/>
  <c r="C226" i="4" l="1"/>
  <c r="D226" i="4"/>
  <c r="E226" i="4"/>
  <c r="F226" i="4"/>
  <c r="G226" i="4"/>
  <c r="C225" i="4" l="1"/>
  <c r="D225" i="4"/>
  <c r="E225" i="4"/>
  <c r="F225" i="4"/>
  <c r="G225" i="4"/>
  <c r="C224" i="4" l="1"/>
  <c r="D224" i="4"/>
  <c r="E224" i="4"/>
  <c r="F224" i="4"/>
  <c r="G224" i="4"/>
  <c r="C223" i="4" l="1"/>
  <c r="D223" i="4"/>
  <c r="E223" i="4"/>
  <c r="F223" i="4"/>
  <c r="G223" i="4"/>
  <c r="C222" i="4" l="1"/>
  <c r="D222" i="4"/>
  <c r="E222" i="4"/>
  <c r="F222" i="4"/>
  <c r="G222" i="4"/>
  <c r="C221" i="4" l="1"/>
  <c r="D221" i="4"/>
  <c r="E221" i="4"/>
  <c r="F221" i="4"/>
  <c r="G221" i="4"/>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D214" i="4" l="1"/>
  <c r="E214" i="4"/>
  <c r="F214" i="4"/>
  <c r="G214" i="4"/>
  <c r="C214" i="4"/>
  <c r="D213" i="4"/>
  <c r="E213" i="4"/>
  <c r="F213" i="4"/>
  <c r="G213" i="4"/>
  <c r="C213" i="4"/>
  <c r="D212" i="4"/>
  <c r="E212" i="4"/>
  <c r="F212" i="4"/>
  <c r="G212" i="4"/>
  <c r="C212" i="4"/>
  <c r="C211" i="4" l="1"/>
  <c r="D211" i="4"/>
  <c r="E211" i="4"/>
  <c r="F211" i="4"/>
  <c r="G211" i="4"/>
  <c r="C210" i="4" l="1"/>
  <c r="D210" i="4"/>
  <c r="E210" i="4"/>
  <c r="F210" i="4"/>
  <c r="G210" i="4"/>
  <c r="C209" i="4" l="1"/>
  <c r="D209" i="4"/>
  <c r="E209" i="4"/>
  <c r="F209" i="4"/>
  <c r="G209" i="4"/>
  <c r="C208" i="4" l="1"/>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alcChain>
</file>

<file path=xl/sharedStrings.xml><?xml version="1.0" encoding="utf-8"?>
<sst xmlns="http://schemas.openxmlformats.org/spreadsheetml/2006/main" count="426" uniqueCount="217">
  <si>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</si>
  <si>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</si>
  <si>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</si>
  <si>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</si>
  <si>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</si>
  <si>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</si>
  <si>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</si>
  <si>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</si>
  <si>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</si>
  <si>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</si>
  <si>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</si>
  <si>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</si>
  <si>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</si>
  <si>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</si>
  <si>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</si>
  <si>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</si>
  <si>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</si>
  <si>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</si>
  <si>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</si>
  <si>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</si>
  <si>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</si>
  <si>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</si>
  <si>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</si>
  <si>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</si>
  <si>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</si>
  <si>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</si>
  <si>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</si>
  <si>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</si>
  <si>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</si>
  <si>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</si>
  <si>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</si>
  <si>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</si>
  <si>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</si>
  <si>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</si>
  <si>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</si>
  <si>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</si>
  <si>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</si>
  <si>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</si>
  <si>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</si>
  <si>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</si>
  <si>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</si>
  <si>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</si>
  <si>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</si>
  <si>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</si>
  <si>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</si>
  <si>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</si>
  <si>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</si>
  <si>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</si>
  <si>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</si>
  <si>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</si>
  <si>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</si>
  <si>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</si>
  <si>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</si>
  <si>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</si>
  <si>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</si>
  <si>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</si>
  <si>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</si>
  <si>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</si>
  <si>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</si>
  <si>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</si>
  <si>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</si>
  <si>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</si>
  <si>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</si>
  <si>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</si>
  <si>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</si>
  <si>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</si>
  <si>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</si>
  <si>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</si>
  <si>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</si>
  <si>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</si>
  <si>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</si>
  <si>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</si>
  <si>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</si>
  <si>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</si>
  <si>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</si>
  <si>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</si>
  <si>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</si>
  <si>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</si>
  <si>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</si>
  <si>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</si>
  <si>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</si>
  <si>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</si>
  <si>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</si>
  <si>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</si>
  <si>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</si>
  <si>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</si>
  <si>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</si>
  <si>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</si>
  <si>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</si>
  <si>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</si>
  <si>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</si>
  <si>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</si>
  <si>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</si>
  <si>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</si>
  <si>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</si>
  <si>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</si>
  <si>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</si>
  <si>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</si>
  <si>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</si>
  <si>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</si>
  <si>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</si>
  <si>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</si>
  <si>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</si>
  <si>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</si>
  <si>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</si>
  <si>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</si>
  <si>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</si>
  <si>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</si>
  <si>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</si>
  <si>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</si>
  <si>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</si>
  <si>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</si>
  <si>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</si>
  <si>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</si>
  <si>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</si>
  <si>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</si>
  <si>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</si>
  <si>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</si>
  <si>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</si>
  <si>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</si>
  <si>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</si>
  <si>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</si>
  <si>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</si>
  <si>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</si>
  <si>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</si>
  <si>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</si>
  <si>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</si>
  <si>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</si>
  <si>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</si>
  <si>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</si>
  <si>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</si>
  <si>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</si>
  <si>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</si>
  <si>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</si>
  <si>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</si>
  <si>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</si>
  <si>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</si>
  <si>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</si>
  <si>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</si>
  <si>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</si>
  <si>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</si>
  <si>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</si>
  <si>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</si>
  <si>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</si>
  <si>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</si>
  <si>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</si>
  <si>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</si>
  <si>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</si>
  <si>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</si>
  <si>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</si>
  <si>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</si>
  <si>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</si>
  <si>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</si>
  <si>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</si>
  <si>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</si>
  <si>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</si>
  <si>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</si>
  <si>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</si>
  <si>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</si>
  <si>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</si>
  <si>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</si>
  <si>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</si>
  <si>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</si>
  <si>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</si>
  <si>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</si>
  <si>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</si>
  <si>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</si>
  <si>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</si>
  <si>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</si>
  <si>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</si>
  <si>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</si>
  <si>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</si>
  <si>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</si>
  <si>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</si>
  <si>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</si>
  <si>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</si>
  <si>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</si>
  <si>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</si>
  <si>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</si>
  <si>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</si>
  <si>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</si>
  <si>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</si>
  <si>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</si>
  <si>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</si>
  <si>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</si>
  <si>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</si>
  <si>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</si>
  <si>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</si>
  <si>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</si>
  <si>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</si>
  <si>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</si>
  <si>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</si>
  <si>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</si>
  <si>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</si>
  <si>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</si>
  <si>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</si>
  <si>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</si>
  <si>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</si>
  <si>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</si>
  <si>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</si>
  <si>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</si>
  <si>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</si>
  <si>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</si>
  <si>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</si>
  <si>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</si>
  <si>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</si>
  <si>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</si>
  <si>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</si>
  <si>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</si>
  <si>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</si>
  <si>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2025.I</t>
  </si>
  <si>
    <t>2025q1</t>
  </si>
  <si>
    <t>2025.II</t>
  </si>
  <si>
    <t>2025q2</t>
  </si>
  <si>
    <t>Series trimestrales  2003 .I - 2025 .II</t>
  </si>
  <si>
    <t>Series mensuales enero 2003 - julio 2025</t>
  </si>
  <si>
    <t>Nota. Los resultados del IAENP vs. PIB y Valor Agregado Bruto (VAB) se ajustan a la nueva metodología y a  la retropolación hecha por el Banco Central del Ecuador, en función de una base móvil. Elaborado con datos del BCE.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</si>
</sst>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C0A]mmm\-yy;@"/>
    <numFmt numFmtId="166" formatCode="0.0%"/>
    <numFmt numFmtId="167" formatCode="General_)"/>
    <numFmt numFmtId="168" formatCode="_ [$€]\ * #,##0.00_ ;_ [$€]\ * \-#,##0.00_ ;_ [$€]\ * &quot;-&quot;??_ ;_ @_ "/>
    <numFmt numFmtId="169" formatCode="_(&quot;R$ &quot;* #,##0_);_(&quot;R$ &quot;* \(#,##0\);_(&quot;R$ &quot;* &quot;-&quot;_);_(@_)"/>
    <numFmt numFmtId="170" formatCode="_(&quot;R$ &quot;* #,##0.00_);_(&quot;R$ &quot;* \(#,##0.00\);_(&quot;R$ &quot;* &quot;-&quot;??_);_(@_)"/>
    <numFmt numFmtId="171" formatCode="0.0_)"/>
    <numFmt numFmtId="172"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169" fontId="31" fillId="0" borderId="0" applyFont="0" applyFill="0" applyBorder="0" applyAlignment="0" applyProtection="0"/>
    <xf numFmtId="170"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4" fontId="39" fillId="0" borderId="0" applyFont="0" applyFill="0" applyBorder="0" applyAlignment="0" applyProtection="0"/>
    <xf numFmtId="9" fontId="39" fillId="0" borderId="0" applyFont="0" applyFill="0" applyBorder="0" applyAlignment="0" applyProtection="0"/>
    <xf numFmtId="43"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7"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8" fontId="31" fillId="0" borderId="0" applyNumberFormat="0" applyFont="0" applyFill="0" applyBorder="0" applyAlignment="0" applyProtection="0"/>
    <xf numFmtId="0" fontId="31" fillId="0" borderId="0"/>
    <xf numFmtId="164" fontId="31" fillId="0" borderId="0" applyFont="0" applyFill="0" applyBorder="0" applyAlignment="0" applyProtection="0"/>
    <xf numFmtId="168"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4" fontId="39" fillId="0" borderId="0" applyFont="0" applyFill="0" applyBorder="0" applyAlignment="0" applyProtection="0"/>
    <xf numFmtId="0" fontId="31" fillId="0" borderId="0" applyNumberFormat="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4"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4"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5"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7" fontId="43" fillId="37" borderId="1" xfId="856" applyNumberFormat="1" applyFont="1" applyFill="1" applyBorder="1" applyAlignment="1">
      <alignment horizontal="center" vertical="center" wrapText="1"/>
    </xf>
    <xf numFmtId="167" fontId="43" fillId="5" borderId="1" xfId="856" applyNumberFormat="1" applyFont="1" applyFill="1" applyBorder="1" applyAlignment="1">
      <alignment horizontal="center" vertical="center" wrapText="1"/>
    </xf>
    <xf numFmtId="167" fontId="43" fillId="39" borderId="1" xfId="856" applyNumberFormat="1" applyFont="1" applyFill="1" applyBorder="1" applyAlignment="1">
      <alignment horizontal="center" vertical="center" wrapText="1"/>
    </xf>
    <xf numFmtId="171"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5"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2"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6"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mensual'!$C$6:$C$264</c:f>
              <c:numCache>
                <c:formatCode>0.00%</c:formatCode>
                <c:ptCount val="259"/>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7.1031903082929837E-4</c:v>
                </c:pt>
                <c:pt idx="246">
                  <c:v>-7.6780796262879702E-3</c:v>
                </c:pt>
                <c:pt idx="247">
                  <c:v>-1.8951286568739123E-3</c:v>
                </c:pt>
                <c:pt idx="248">
                  <c:v>5.8835926505618197E-4</c:v>
                </c:pt>
                <c:pt idx="249">
                  <c:v>8.1193021588124026E-3</c:v>
                </c:pt>
                <c:pt idx="250">
                  <c:v>2.1857198432097213E-2</c:v>
                </c:pt>
                <c:pt idx="251">
                  <c:v>1.8045175151481851E-2</c:v>
                </c:pt>
                <c:pt idx="252">
                  <c:v>2.7128517060552637E-2</c:v>
                </c:pt>
                <c:pt idx="253">
                  <c:v>9.7515447463054628E-3</c:v>
                </c:pt>
                <c:pt idx="254">
                  <c:v>2.706028576081243E-2</c:v>
                </c:pt>
                <c:pt idx="255">
                  <c:v>2.4900321607551845E-2</c:v>
                </c:pt>
                <c:pt idx="256">
                  <c:v>3.8023071918998008E-2</c:v>
                </c:pt>
                <c:pt idx="257">
                  <c:v>3.6206619313694732E-2</c:v>
                </c:pt>
                <c:pt idx="258">
                  <c:v>3.6638111646581262E-2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mensual'!$G$6:$G$264</c:f>
              <c:numCache>
                <c:formatCode>0.00%</c:formatCode>
                <c:ptCount val="259"/>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-3.7207116570803223E-3</c:v>
                </c:pt>
                <c:pt idx="248">
                  <c:v>-7.0790692770272834E-5</c:v>
                </c:pt>
                <c:pt idx="249">
                  <c:v>5.6332862963277552E-3</c:v>
                </c:pt>
                <c:pt idx="250">
                  <c:v>1.1625892675696026E-2</c:v>
                </c:pt>
                <c:pt idx="251">
                  <c:v>8.1329017958169381E-3</c:v>
                </c:pt>
                <c:pt idx="252">
                  <c:v>1.0553592340036611E-2</c:v>
                </c:pt>
                <c:pt idx="253">
                  <c:v>-3.0704979339301053E-3</c:v>
                </c:pt>
                <c:pt idx="254">
                  <c:v>1.2925475595759739E-2</c:v>
                </c:pt>
                <c:pt idx="255">
                  <c:v>1.2476241585321013E-2</c:v>
                </c:pt>
                <c:pt idx="256">
                  <c:v>2.0308343937750273E-2</c:v>
                </c:pt>
                <c:pt idx="257">
                  <c:v>1.3300296418620627E-2</c:v>
                </c:pt>
                <c:pt idx="258">
                  <c:v>1.5896596159566512E-2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mensual'!$E$6:$E$264</c:f>
              <c:numCache>
                <c:formatCode>0.00%</c:formatCode>
                <c:ptCount val="259"/>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-6.8389486476239103E-4</c:v>
                </c:pt>
                <c:pt idx="246">
                  <c:v>3.0951998862605024E-5</c:v>
                </c:pt>
                <c:pt idx="247">
                  <c:v>9.8743566819869955E-4</c:v>
                </c:pt>
                <c:pt idx="248">
                  <c:v>4.74404060280742E-3</c:v>
                </c:pt>
                <c:pt idx="249">
                  <c:v>8.8438864655764338E-3</c:v>
                </c:pt>
                <c:pt idx="250">
                  <c:v>1.0218056368799688E-2</c:v>
                </c:pt>
                <c:pt idx="251">
                  <c:v>1.0543235015709307E-2</c:v>
                </c:pt>
                <c:pt idx="252">
                  <c:v>1.7049162815681695E-2</c:v>
                </c:pt>
                <c:pt idx="253">
                  <c:v>2.0238059550381493E-4</c:v>
                </c:pt>
                <c:pt idx="254">
                  <c:v>8.4545398415845074E-3</c:v>
                </c:pt>
                <c:pt idx="255">
                  <c:v>8.5900176096340708E-3</c:v>
                </c:pt>
                <c:pt idx="256">
                  <c:v>1.2731125997446746E-2</c:v>
                </c:pt>
                <c:pt idx="257">
                  <c:v>1.0718927119072186E-2</c:v>
                </c:pt>
                <c:pt idx="258">
                  <c:v>9.8796063841901649E-3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mensual'!$G$6:$G$264</c:f>
              <c:numCache>
                <c:formatCode>0.00%</c:formatCode>
                <c:ptCount val="259"/>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-3.7207116570803223E-3</c:v>
                </c:pt>
                <c:pt idx="248">
                  <c:v>-7.0790692770272834E-5</c:v>
                </c:pt>
                <c:pt idx="249">
                  <c:v>5.6332862963277552E-3</c:v>
                </c:pt>
                <c:pt idx="250">
                  <c:v>1.1625892675696026E-2</c:v>
                </c:pt>
                <c:pt idx="251">
                  <c:v>8.1329017958169381E-3</c:v>
                </c:pt>
                <c:pt idx="252">
                  <c:v>1.0553592340036611E-2</c:v>
                </c:pt>
                <c:pt idx="253">
                  <c:v>-3.0704979339301053E-3</c:v>
                </c:pt>
                <c:pt idx="254">
                  <c:v>1.2925475595759739E-2</c:v>
                </c:pt>
                <c:pt idx="255">
                  <c:v>1.2476241585321013E-2</c:v>
                </c:pt>
                <c:pt idx="256">
                  <c:v>2.0308343937750273E-2</c:v>
                </c:pt>
                <c:pt idx="257">
                  <c:v>1.3300296418620627E-2</c:v>
                </c:pt>
                <c:pt idx="258">
                  <c:v>1.5896596159566512E-2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mensual'!$D$6:$D$264</c:f>
              <c:numCache>
                <c:formatCode>0.00%</c:formatCode>
                <c:ptCount val="259"/>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-1.5329683710443742E-2</c:v>
                </c:pt>
                <c:pt idx="246">
                  <c:v>-2.1632823905642806E-2</c:v>
                </c:pt>
                <c:pt idx="247">
                  <c:v>-1.6820633032456622E-2</c:v>
                </c:pt>
                <c:pt idx="248">
                  <c:v>-1.5964149777254577E-2</c:v>
                </c:pt>
                <c:pt idx="249">
                  <c:v>-1.2288919345645133E-2</c:v>
                </c:pt>
                <c:pt idx="250">
                  <c:v>-3.8331682133131428E-3</c:v>
                </c:pt>
                <c:pt idx="251">
                  <c:v>-7.1329270995786898E-3</c:v>
                </c:pt>
                <c:pt idx="252">
                  <c:v>-1.9950762023364987E-2</c:v>
                </c:pt>
                <c:pt idx="253">
                  <c:v>-2.3932052221786959E-2</c:v>
                </c:pt>
                <c:pt idx="254">
                  <c:v>-6.9814120431103133E-3</c:v>
                </c:pt>
                <c:pt idx="255">
                  <c:v>9.0030852052835897E-4</c:v>
                </c:pt>
                <c:pt idx="256">
                  <c:v>1.0304942756580893E-2</c:v>
                </c:pt>
                <c:pt idx="257">
                  <c:v>1.0566237767668518E-3</c:v>
                </c:pt>
                <c:pt idx="258">
                  <c:v>5.8815217585765911E-3</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mensual'!$G$6:$G$264</c:f>
              <c:numCache>
                <c:formatCode>0.00%</c:formatCode>
                <c:ptCount val="259"/>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-3.7207116570803223E-3</c:v>
                </c:pt>
                <c:pt idx="248">
                  <c:v>-7.0790692770272834E-5</c:v>
                </c:pt>
                <c:pt idx="249">
                  <c:v>5.6332862963277552E-3</c:v>
                </c:pt>
                <c:pt idx="250">
                  <c:v>1.1625892675696026E-2</c:v>
                </c:pt>
                <c:pt idx="251">
                  <c:v>8.1329017958169381E-3</c:v>
                </c:pt>
                <c:pt idx="252">
                  <c:v>1.0553592340036611E-2</c:v>
                </c:pt>
                <c:pt idx="253">
                  <c:v>-3.0704979339301053E-3</c:v>
                </c:pt>
                <c:pt idx="254">
                  <c:v>1.2925475595759739E-2</c:v>
                </c:pt>
                <c:pt idx="255">
                  <c:v>1.2476241585321013E-2</c:v>
                </c:pt>
                <c:pt idx="256">
                  <c:v>2.0308343937750273E-2</c:v>
                </c:pt>
                <c:pt idx="257">
                  <c:v>1.3300296418620627E-2</c:v>
                </c:pt>
                <c:pt idx="258">
                  <c:v>1.5896596159566512E-2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mensual'!$F$6:$F$264</c:f>
              <c:numCache>
                <c:formatCode>0.00%</c:formatCode>
                <c:ptCount val="259"/>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1.4350014014653301E-2</c:v>
                </c:pt>
                <c:pt idx="246">
                  <c:v>1.672965267248383E-2</c:v>
                </c:pt>
                <c:pt idx="247">
                  <c:v>4.1845814562324612E-3</c:v>
                </c:pt>
                <c:pt idx="248">
                  <c:v>1.2037735703581687E-2</c:v>
                </c:pt>
                <c:pt idx="249">
                  <c:v>1.9745303334207209E-2</c:v>
                </c:pt>
                <c:pt idx="250">
                  <c:v>1.9114761612480713E-2</c:v>
                </c:pt>
                <c:pt idx="251">
                  <c:v>1.1456157785357135E-2</c:v>
                </c:pt>
                <c:pt idx="252">
                  <c:v>1.818986188196714E-2</c:v>
                </c:pt>
                <c:pt idx="253">
                  <c:v>1.9688398828709985E-3</c:v>
                </c:pt>
                <c:pt idx="254">
                  <c:v>2.4290442893345254E-2</c:v>
                </c:pt>
                <c:pt idx="255">
                  <c:v>1.5727914869720916E-2</c:v>
                </c:pt>
                <c:pt idx="256">
                  <c:v>1.9951561399391027E-2</c:v>
                </c:pt>
                <c:pt idx="257">
                  <c:v>4.0719444580143982E-3</c:v>
                </c:pt>
                <c:pt idx="258">
                  <c:v>1.0478767549305879E-2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mensual'!$B$6:$B$264</c:f>
              <c:numCache>
                <c:formatCode>[$-C0A]mmm\-yy;@</c:formatCode>
                <c:ptCount val="259"/>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numCache>
            </c:numRef>
          </c:cat>
          <c:val>
            <c:numRef>
              <c:f>'3.Var t-12 mensual'!$G$6:$G$264</c:f>
              <c:numCache>
                <c:formatCode>0.00%</c:formatCode>
                <c:ptCount val="259"/>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-3.7207116570803223E-3</c:v>
                </c:pt>
                <c:pt idx="248">
                  <c:v>-7.0790692770272834E-5</c:v>
                </c:pt>
                <c:pt idx="249">
                  <c:v>5.6332862963277552E-3</c:v>
                </c:pt>
                <c:pt idx="250">
                  <c:v>1.1625892675696026E-2</c:v>
                </c:pt>
                <c:pt idx="251">
                  <c:v>8.1329017958169381E-3</c:v>
                </c:pt>
                <c:pt idx="252">
                  <c:v>1.0553592340036611E-2</c:v>
                </c:pt>
                <c:pt idx="253">
                  <c:v>-3.0704979339301053E-3</c:v>
                </c:pt>
                <c:pt idx="254">
                  <c:v>1.2925475595759739E-2</c:v>
                </c:pt>
                <c:pt idx="255">
                  <c:v>1.2476241585321013E-2</c:v>
                </c:pt>
                <c:pt idx="256">
                  <c:v>2.0308343937750273E-2</c:v>
                </c:pt>
                <c:pt idx="257">
                  <c:v>1.3300296418620627E-2</c:v>
                </c:pt>
                <c:pt idx="258">
                  <c:v>1.5896596159566512E-2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trimestral'!$C$6:$C$91</c:f>
              <c:numCache>
                <c:formatCode>0.00%</c:formatCode>
                <c:ptCount val="86"/>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-1.7143358575770873E-2</c:v>
                </c:pt>
                <c:pt idx="81">
                  <c:v>-2.5422410402900719E-2</c:v>
                </c:pt>
                <c:pt idx="82">
                  <c:v>-1.9671836441472634E-2</c:v>
                </c:pt>
                <c:pt idx="83">
                  <c:v>-4.5231649122741135E-3</c:v>
                </c:pt>
                <c:pt idx="84">
                  <c:v>4.820362873143802E-3</c:v>
                </c:pt>
                <c:pt idx="85">
                  <c:v>2.4650917479724255E-2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trimestral'!$E$6:$E$91</c:f>
              <c:numCache>
                <c:formatCode>0.00%</c:formatCode>
                <c:ptCount val="86"/>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-2.0693030686568248E-3</c:v>
                </c:pt>
                <c:pt idx="81">
                  <c:v>-1.0606654050653419E-2</c:v>
                </c:pt>
                <c:pt idx="82">
                  <c:v>2.9496744021493271E-3</c:v>
                </c:pt>
                <c:pt idx="83">
                  <c:v>9.6454712764795225E-3</c:v>
                </c:pt>
                <c:pt idx="84">
                  <c:v>9.8920236949862073E-4</c:v>
                </c:pt>
                <c:pt idx="85">
                  <c:v>1.0721854129191577E-2</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trimestral'!$D$6:$D$91</c:f>
              <c:numCache>
                <c:formatCode>0.00%</c:formatCode>
                <c:ptCount val="86"/>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-2.7563574924160283E-2</c:v>
                </c:pt>
                <c:pt idx="81">
                  <c:v>-3.6283438492369369E-2</c:v>
                </c:pt>
                <c:pt idx="82">
                  <c:v>-2.7842989907997828E-2</c:v>
                </c:pt>
                <c:pt idx="83">
                  <c:v>-1.0436552845721869E-2</c:v>
                </c:pt>
                <c:pt idx="84">
                  <c:v>-1.0543319034231113E-2</c:v>
                </c:pt>
                <c:pt idx="85">
                  <c:v>8.8555263920708782E-4</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trimestral'!$F$6:$F$91</c:f>
              <c:numCache>
                <c:formatCode>0.00%</c:formatCode>
                <c:ptCount val="86"/>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-2.6200302528922581E-4</c:v>
                </c:pt>
                <c:pt idx="81">
                  <c:v>5.222198619942553E-3</c:v>
                </c:pt>
                <c:pt idx="82">
                  <c:v>3.5799397627331864E-3</c:v>
                </c:pt>
                <c:pt idx="83">
                  <c:v>1.5079379603049947E-2</c:v>
                </c:pt>
                <c:pt idx="84">
                  <c:v>9.9071959046768132E-3</c:v>
                </c:pt>
                <c:pt idx="85">
                  <c:v>2.4009254228077426E-2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'4.Var t-4 trimestral'!$G$6:$G$91</c:f>
              <c:numCache>
                <c:formatCode>0.00%</c:formatCode>
                <c:ptCount val="86"/>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-1.6999843150914296E-2</c:v>
                </c:pt>
                <c:pt idx="82">
                  <c:v>-1.019489443202648E-2</c:v>
                </c:pt>
                <c:pt idx="83">
                  <c:v>2.4202727080833153E-3</c:v>
                </c:pt>
                <c:pt idx="84">
                  <c:v>1.343446435777107E-3</c:v>
                </c:pt>
                <c:pt idx="85">
                  <c:v>1.5078190944722625E-2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PIB!$G$6:$G$91</c:f>
              <c:numCache>
                <c:formatCode>0.00%</c:formatCode>
                <c:ptCount val="86"/>
                <c:pt idx="0">
                  <c:v>4.5568778532094401E-2</c:v>
                </c:pt>
                <c:pt idx="1">
                  <c:v>7.569632776112134E-2</c:v>
                </c:pt>
                <c:pt idx="2">
                  <c:v>7.7950169603872244E-2</c:v>
                </c:pt>
                <c:pt idx="3">
                  <c:v>7.3972631163706559E-2</c:v>
                </c:pt>
                <c:pt idx="4">
                  <c:v>6.7206321499273303E-2</c:v>
                </c:pt>
                <c:pt idx="5">
                  <c:v>6.1671906201232085E-2</c:v>
                </c:pt>
                <c:pt idx="6">
                  <c:v>4.6663752481179044E-2</c:v>
                </c:pt>
                <c:pt idx="7">
                  <c:v>4.1184933515626243E-2</c:v>
                </c:pt>
                <c:pt idx="8">
                  <c:v>4.1874424413579359E-2</c:v>
                </c:pt>
                <c:pt idx="9">
                  <c:v>4.2108254535823342E-2</c:v>
                </c:pt>
                <c:pt idx="10">
                  <c:v>5.3384816957612991E-2</c:v>
                </c:pt>
                <c:pt idx="11">
                  <c:v>3.632910446281401E-2</c:v>
                </c:pt>
                <c:pt idx="12">
                  <c:v>1.8847329646142219E-2</c:v>
                </c:pt>
                <c:pt idx="13">
                  <c:v>1.1588403648741474E-2</c:v>
                </c:pt>
                <c:pt idx="14">
                  <c:v>1.5301710987494443E-2</c:v>
                </c:pt>
                <c:pt idx="15">
                  <c:v>3.0323975947096793E-2</c:v>
                </c:pt>
                <c:pt idx="16">
                  <c:v>5.9603882324666735E-2</c:v>
                </c:pt>
                <c:pt idx="17">
                  <c:v>6.6935397776589634E-2</c:v>
                </c:pt>
                <c:pt idx="18">
                  <c:v>6.7250014975220429E-2</c:v>
                </c:pt>
                <c:pt idx="19">
                  <c:v>6.8663876536908086E-2</c:v>
                </c:pt>
                <c:pt idx="20">
                  <c:v>3.9557625807167485E-2</c:v>
                </c:pt>
                <c:pt idx="21">
                  <c:v>2.0933554359991557E-2</c:v>
                </c:pt>
                <c:pt idx="22">
                  <c:v>-7.6018238241037928E-4</c:v>
                </c:pt>
                <c:pt idx="23">
                  <c:v>-1.4806074396828128E-2</c:v>
                </c:pt>
                <c:pt idx="24">
                  <c:v>6.1020214360492098E-3</c:v>
                </c:pt>
                <c:pt idx="25">
                  <c:v>2.3508379897785758E-2</c:v>
                </c:pt>
                <c:pt idx="26">
                  <c:v>4.8616709682604897E-2</c:v>
                </c:pt>
                <c:pt idx="27">
                  <c:v>8.3504855528901079E-2</c:v>
                </c:pt>
                <c:pt idx="28">
                  <c:v>8.2069252949417582E-2</c:v>
                </c:pt>
                <c:pt idx="29">
                  <c:v>9.5074420043018026E-2</c:v>
                </c:pt>
                <c:pt idx="30">
                  <c:v>9.1926927735321629E-2</c:v>
                </c:pt>
                <c:pt idx="31">
                  <c:v>7.0714727749775275E-2</c:v>
                </c:pt>
                <c:pt idx="32">
                  <c:v>6.9904233586443931E-2</c:v>
                </c:pt>
                <c:pt idx="33">
                  <c:v>5.4709970487878623E-2</c:v>
                </c:pt>
                <c:pt idx="34">
                  <c:v>5.4426324011205951E-2</c:v>
                </c:pt>
                <c:pt idx="35">
                  <c:v>5.2769599334972606E-2</c:v>
                </c:pt>
                <c:pt idx="36">
                  <c:v>6.0544560810505077E-2</c:v>
                </c:pt>
                <c:pt idx="37">
                  <c:v>7.0355185102470186E-2</c:v>
                </c:pt>
                <c:pt idx="38">
                  <c:v>8.0767750222052959E-2</c:v>
                </c:pt>
                <c:pt idx="39">
                  <c:v>7.641846618913628E-2</c:v>
                </c:pt>
                <c:pt idx="40">
                  <c:v>5.2945665644726247E-2</c:v>
                </c:pt>
                <c:pt idx="41">
                  <c:v>4.6612634924329654E-2</c:v>
                </c:pt>
                <c:pt idx="42">
                  <c:v>3.7666801701952579E-2</c:v>
                </c:pt>
                <c:pt idx="43">
                  <c:v>3.2439498694451174E-2</c:v>
                </c:pt>
                <c:pt idx="44">
                  <c:v>3.5801589492534758E-2</c:v>
                </c:pt>
                <c:pt idx="45">
                  <c:v>-8.1639132740227716E-3</c:v>
                </c:pt>
                <c:pt idx="46">
                  <c:v>-6.9713556708314028E-3</c:v>
                </c:pt>
                <c:pt idx="47">
                  <c:v>-1.5013509045919027E-2</c:v>
                </c:pt>
                <c:pt idx="48">
                  <c:v>-3.4418996489816833E-2</c:v>
                </c:pt>
                <c:pt idx="49">
                  <c:v>-1.8451563414870753E-3</c:v>
                </c:pt>
                <c:pt idx="50">
                  <c:v>-1.6088158301608702E-2</c:v>
                </c:pt>
                <c:pt idx="51">
                  <c:v>2.5546065643127891E-2</c:v>
                </c:pt>
                <c:pt idx="52">
                  <c:v>7.6765571868169014E-2</c:v>
                </c:pt>
                <c:pt idx="53">
                  <c:v>7.9296959375134923E-2</c:v>
                </c:pt>
                <c:pt idx="54">
                  <c:v>5.3840240236184167E-2</c:v>
                </c:pt>
                <c:pt idx="55">
                  <c:v>3.0084166240656796E-2</c:v>
                </c:pt>
                <c:pt idx="56">
                  <c:v>8.6191089799778631E-3</c:v>
                </c:pt>
                <c:pt idx="57">
                  <c:v>4.5246447077971208E-3</c:v>
                </c:pt>
                <c:pt idx="58">
                  <c:v>2.0980294182456172E-2</c:v>
                </c:pt>
                <c:pt idx="59">
                  <c:v>7.8166786424591628E-3</c:v>
                </c:pt>
                <c:pt idx="60">
                  <c:v>1.580899957158044E-3</c:v>
                </c:pt>
                <c:pt idx="61">
                  <c:v>8.0879315843453981E-3</c:v>
                </c:pt>
                <c:pt idx="62">
                  <c:v>2.8908314966773485E-3</c:v>
                </c:pt>
                <c:pt idx="63">
                  <c:v>-5.9939341560037995E-3</c:v>
                </c:pt>
                <c:pt idx="64">
                  <c:v>-1.9015235493720528E-2</c:v>
                </c:pt>
                <c:pt idx="65">
                  <c:v>-0.17983553292501597</c:v>
                </c:pt>
                <c:pt idx="66">
                  <c:v>-0.10362246324396474</c:v>
                </c:pt>
                <c:pt idx="67">
                  <c:v>-6.6296166968605408E-2</c:v>
                </c:pt>
                <c:pt idx="68">
                  <c:v>-2.5398645859892266E-2</c:v>
                </c:pt>
                <c:pt idx="69">
                  <c:v>0.19346945384136349</c:v>
                </c:pt>
                <c:pt idx="70">
                  <c:v>0.12395984742422872</c:v>
                </c:pt>
                <c:pt idx="71">
                  <c:v>0.10360979300555773</c:v>
                </c:pt>
                <c:pt idx="72">
                  <c:v>8.9837315201206636E-2</c:v>
                </c:pt>
                <c:pt idx="73">
                  <c:v>5.2464911054757701E-2</c:v>
                </c:pt>
                <c:pt idx="74">
                  <c:v>5.4201679299517913E-2</c:v>
                </c:pt>
                <c:pt idx="75">
                  <c:v>3.9865618688561977E-2</c:v>
                </c:pt>
                <c:pt idx="76">
                  <c:v>2.5284355526641988E-2</c:v>
                </c:pt>
                <c:pt idx="77">
                  <c:v>4.9013053396650852E-2</c:v>
                </c:pt>
                <c:pt idx="78">
                  <c:v>-8.5911348280187649E-4</c:v>
                </c:pt>
                <c:pt idx="79">
                  <c:v>6.7693799735593085E-3</c:v>
                </c:pt>
                <c:pt idx="80">
                  <c:v>-1.1765452358159956E-2</c:v>
                </c:pt>
                <c:pt idx="81">
                  <c:v>-4.0741261855813615E-2</c:v>
                </c:pt>
                <c:pt idx="82">
                  <c:v>-1.7810076832752819E-2</c:v>
                </c:pt>
                <c:pt idx="83">
                  <c:v>-9.2715013103534805E-3</c:v>
                </c:pt>
                <c:pt idx="84">
                  <c:v>3.3559418931842E-2</c:v>
                </c:pt>
                <c:pt idx="85">
                  <c:v>4.2913360761664743E-2</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PIB!$H$6:$H$91</c:f>
              <c:numCache>
                <c:formatCode>0.00%</c:formatCode>
                <c:ptCount val="86"/>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2.0970084415177226E-3</c:v>
                </c:pt>
                <c:pt idx="57">
                  <c:v>1.0735424336397736E-2</c:v>
                </c:pt>
                <c:pt idx="58">
                  <c:v>2.7010670467251474E-2</c:v>
                </c:pt>
                <c:pt idx="59">
                  <c:v>4.4582597159399384E-3</c:v>
                </c:pt>
                <c:pt idx="60">
                  <c:v>-1.0999901108997845E-2</c:v>
                </c:pt>
                <c:pt idx="61">
                  <c:v>7.5782173060086055E-3</c:v>
                </c:pt>
                <c:pt idx="62">
                  <c:v>8.7268540295331043E-3</c:v>
                </c:pt>
                <c:pt idx="63">
                  <c:v>2.3186862564002819E-2</c:v>
                </c:pt>
                <c:pt idx="64">
                  <c:v>9.7691427335033776E-3</c:v>
                </c:pt>
                <c:pt idx="65">
                  <c:v>-0.17509108354277381</c:v>
                </c:pt>
                <c:pt idx="66">
                  <c:v>-9.3890841494486899E-2</c:v>
                </c:pt>
                <c:pt idx="67">
                  <c:v>-7.5595127254562189E-2</c:v>
                </c:pt>
                <c:pt idx="68">
                  <c:v>-3.4398972626212609E-2</c:v>
                </c:pt>
                <c:pt idx="69">
                  <c:v>0.1875760012384573</c:v>
                </c:pt>
                <c:pt idx="70">
                  <c:v>0.10375963453038706</c:v>
                </c:pt>
                <c:pt idx="71">
                  <c:v>0.10913070435477645</c:v>
                </c:pt>
                <c:pt idx="72">
                  <c:v>9.4535324257256192E-2</c:v>
                </c:pt>
                <c:pt idx="73">
                  <c:v>7.410241289216879E-2</c:v>
                </c:pt>
                <c:pt idx="74">
                  <c:v>8.2072827936771731E-2</c:v>
                </c:pt>
                <c:pt idx="75">
                  <c:v>6.5846541544194892E-2</c:v>
                </c:pt>
                <c:pt idx="76">
                  <c:v>7.2191820715945321E-2</c:v>
                </c:pt>
                <c:pt idx="77">
                  <c:v>9.2211494927247895E-2</c:v>
                </c:pt>
                <c:pt idx="78">
                  <c:v>4.2678191129833953E-2</c:v>
                </c:pt>
                <c:pt idx="79">
                  <c:v>4.114830262991287E-2</c:v>
                </c:pt>
                <c:pt idx="80">
                  <c:v>1.8101373034808521E-2</c:v>
                </c:pt>
                <c:pt idx="81">
                  <c:v>5.659962224211057E-3</c:v>
                </c:pt>
                <c:pt idx="82">
                  <c:v>2.2088423809734747E-2</c:v>
                </c:pt>
                <c:pt idx="83">
                  <c:v>2.6226020292877683E-2</c:v>
                </c:pt>
                <c:pt idx="84">
                  <c:v>8.5834265402242815E-2</c:v>
                </c:pt>
                <c:pt idx="85">
                  <c:v>6.6235835710503288E-2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trimestral'!$B$6:$B$91</c:f>
              <c:strCache>
                <c:ptCount val="86"/>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strCache>
            </c:strRef>
          </c:cat>
          <c:val>
            <c:numRef>
              <c:f>PIB!$I$6:$I$91</c:f>
              <c:numCache>
                <c:formatCode>0.00%</c:formatCode>
                <c:ptCount val="86"/>
                <c:pt idx="0">
                  <c:v>2.8705692561210139E-2</c:v>
                </c:pt>
                <c:pt idx="1">
                  <c:v>4.2204034344538233E-2</c:v>
                </c:pt>
                <c:pt idx="2">
                  <c:v>4.8677274775341672E-2</c:v>
                </c:pt>
                <c:pt idx="3">
                  <c:v>4.9181506151279253E-2</c:v>
                </c:pt>
                <c:pt idx="4">
                  <c:v>6.5208742988163149E-2</c:v>
                </c:pt>
                <c:pt idx="5">
                  <c:v>6.7499229755218382E-2</c:v>
                </c:pt>
                <c:pt idx="6">
                  <c:v>6.1056046087484495E-2</c:v>
                </c:pt>
                <c:pt idx="7">
                  <c:v>5.6917176247823331E-2</c:v>
                </c:pt>
                <c:pt idx="8">
                  <c:v>4.4195912144393557E-2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8.380646879804754E-2</c:v>
                </c:pt>
                <c:pt idx="19">
                  <c:v>9.1290368994547011E-2</c:v>
                </c:pt>
                <c:pt idx="20">
                  <c:v>4.6694023416568253E-2</c:v>
                </c:pt>
                <c:pt idx="21">
                  <c:v>2.6005202286434104E-2</c:v>
                </c:pt>
                <c:pt idx="22">
                  <c:v>1.5756190916877522E-2</c:v>
                </c:pt>
                <c:pt idx="23">
                  <c:v>9.3278179677485085E-3</c:v>
                </c:pt>
                <c:pt idx="24">
                  <c:v>3.8012583720362869E-2</c:v>
                </c:pt>
                <c:pt idx="25">
                  <c:v>5.0722476550716822E-2</c:v>
                </c:pt>
                <c:pt idx="26">
                  <c:v>5.6121121654834072E-2</c:v>
                </c:pt>
                <c:pt idx="27">
                  <c:v>7.0368050099005597E-2</c:v>
                </c:pt>
                <c:pt idx="28">
                  <c:v>7.4281531275800949E-2</c:v>
                </c:pt>
                <c:pt idx="29">
                  <c:v>9.9722216674950737E-2</c:v>
                </c:pt>
                <c:pt idx="30">
                  <c:v>0.10529688184959829</c:v>
                </c:pt>
                <c:pt idx="31">
                  <c:v>9.8448481995989878E-2</c:v>
                </c:pt>
                <c:pt idx="32">
                  <c:v>8.6291350945409517E-2</c:v>
                </c:pt>
                <c:pt idx="33">
                  <c:v>6.3373787906101375E-2</c:v>
                </c:pt>
                <c:pt idx="34">
                  <c:v>5.6803213615570725E-2</c:v>
                </c:pt>
                <c:pt idx="35">
                  <c:v>6.3691489825858483E-2</c:v>
                </c:pt>
                <c:pt idx="36">
                  <c:v>8.6434009571732862E-2</c:v>
                </c:pt>
                <c:pt idx="37">
                  <c:v>9.2553112534900839E-2</c:v>
                </c:pt>
                <c:pt idx="38">
                  <c:v>0.10196819685017311</c:v>
                </c:pt>
                <c:pt idx="39">
                  <c:v>8.37462978480914E-2</c:v>
                </c:pt>
                <c:pt idx="40">
                  <c:v>5.1460466810195893E-2</c:v>
                </c:pt>
                <c:pt idx="41">
                  <c:v>4.6893591556563141E-2</c:v>
                </c:pt>
                <c:pt idx="42">
                  <c:v>4.5201170494671095E-2</c:v>
                </c:pt>
                <c:pt idx="43">
                  <c:v>4.335442497130404E-2</c:v>
                </c:pt>
                <c:pt idx="44">
                  <c:v>5.100490459783491E-2</c:v>
                </c:pt>
                <c:pt idx="45">
                  <c:v>2.8383712833736974E-2</c:v>
                </c:pt>
                <c:pt idx="46">
                  <c:v>-2.4134040902248355E-3</c:v>
                </c:pt>
                <c:pt idx="47">
                  <c:v>-8.9837078049058716E-3</c:v>
                </c:pt>
                <c:pt idx="48">
                  <c:v>-3.7721531586766166E-2</c:v>
                </c:pt>
                <c:pt idx="49">
                  <c:v>-5.3898396837677165E-3</c:v>
                </c:pt>
                <c:pt idx="50">
                  <c:v>-6.3160565948217062E-4</c:v>
                </c:pt>
                <c:pt idx="51">
                  <c:v>3.7986707756827887E-2</c:v>
                </c:pt>
                <c:pt idx="52">
                  <c:v>8.647062867365185E-2</c:v>
                </c:pt>
                <c:pt idx="53">
                  <c:v>5.7388890682509741E-2</c:v>
                </c:pt>
                <c:pt idx="54">
                  <c:v>4.0925287037820945E-2</c:v>
                </c:pt>
                <c:pt idx="55">
                  <c:v>1.4290862692387885E-2</c:v>
                </c:pt>
                <c:pt idx="56">
                  <c:v>8.1019963088302394E-3</c:v>
                </c:pt>
                <c:pt idx="57">
                  <c:v>1.4588750506639547E-2</c:v>
                </c:pt>
                <c:pt idx="58">
                  <c:v>3.0003913150566719E-2</c:v>
                </c:pt>
                <c:pt idx="59">
                  <c:v>9.7599889143993313E-3</c:v>
                </c:pt>
                <c:pt idx="60">
                  <c:v>-8.4205194307784836E-4</c:v>
                </c:pt>
                <c:pt idx="61">
                  <c:v>6.0254884307218148E-3</c:v>
                </c:pt>
                <c:pt idx="62">
                  <c:v>4.5053169347260003E-3</c:v>
                </c:pt>
                <c:pt idx="63">
                  <c:v>1.3273855405704582E-2</c:v>
                </c:pt>
                <c:pt idx="64">
                  <c:v>-6.2271761164292005E-3</c:v>
                </c:pt>
                <c:pt idx="65">
                  <c:v>-0.18077668308080397</c:v>
                </c:pt>
                <c:pt idx="66">
                  <c:v>-8.9389675897944776E-2</c:v>
                </c:pt>
                <c:pt idx="67">
                  <c:v>-6.2664752628645792E-2</c:v>
                </c:pt>
                <c:pt idx="68">
                  <c:v>-2.2136676114294263E-2</c:v>
                </c:pt>
                <c:pt idx="69">
                  <c:v>0.2053118618087193</c:v>
                </c:pt>
                <c:pt idx="70">
                  <c:v>0.10848972071481122</c:v>
                </c:pt>
                <c:pt idx="71">
                  <c:v>0.10294255424695797</c:v>
                </c:pt>
                <c:pt idx="72">
                  <c:v>8.4971882128653586E-2</c:v>
                </c:pt>
                <c:pt idx="73">
                  <c:v>5.9600680205030176E-2</c:v>
                </c:pt>
                <c:pt idx="74">
                  <c:v>6.7834681389189022E-2</c:v>
                </c:pt>
                <c:pt idx="75">
                  <c:v>4.194006996734001E-2</c:v>
                </c:pt>
                <c:pt idx="76">
                  <c:v>3.8047131924098476E-2</c:v>
                </c:pt>
                <c:pt idx="77">
                  <c:v>5.5332971328011959E-2</c:v>
                </c:pt>
                <c:pt idx="78">
                  <c:v>1.5243353106113577E-3</c:v>
                </c:pt>
                <c:pt idx="79">
                  <c:v>3.6692755036049629E-3</c:v>
                </c:pt>
                <c:pt idx="80">
                  <c:v>-1.5941875200649713E-2</c:v>
                </c:pt>
                <c:pt idx="81">
                  <c:v>-4.1785922396434305E-2</c:v>
                </c:pt>
                <c:pt idx="82">
                  <c:v>-1.592078800986918E-2</c:v>
                </c:pt>
                <c:pt idx="83">
                  <c:v>-3.2612562559946046E-3</c:v>
                </c:pt>
                <c:pt idx="84">
                  <c:v>4.2390842287439723E-2</c:v>
                </c:pt>
                <c:pt idx="85">
                  <c:v>4.483293813646716E-2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zoomScaleNormal="100" workbookViewId="0">
      <selection activeCell="H11" sqref="H11"/>
    </sheetView>
  </sheetViews>
  <sheetFormatPr baseColWidth="10" defaultColWidth="11.42578125" defaultRowHeight="15" x14ac:dyDescent="0.25"/>
  <cols>
    <col min="1" max="1" width="3.42578125" style="3" customWidth="1"/>
    <col min="2" max="2" width="45" style="3" bestFit="1" customWidth="1"/>
    <col min="3" max="5" width="11.42578125" style="3"/>
    <col min="6" max="6" width="11.42578125" style="5"/>
    <col min="7" max="16384" width="11.42578125" style="3"/>
  </cols>
  <sheetData>
    <row r="2" spans="2:6" ht="23.25" customHeight="1" x14ac:dyDescent="0.2">
      <c r="B2" s="60" t="s">
        <v>5</v>
      </c>
      <c r="C2" s="60"/>
      <c r="D2" s="60"/>
      <c r="E2" s="60"/>
      <c r="F2" s="60"/>
    </row>
    <row r="3" spans="2:6" ht="42.75" customHeight="1" x14ac:dyDescent="0.2">
      <c r="B3" s="61" t="s">
        <v>179</v>
      </c>
      <c r="C3" s="62"/>
      <c r="D3" s="62"/>
      <c r="E3" s="62"/>
      <c r="F3" s="62"/>
    </row>
    <row r="4" spans="2:6" ht="18.75" customHeight="1" x14ac:dyDescent="0.2">
      <c r="B4" s="63" t="s">
        <v>7</v>
      </c>
      <c r="C4" s="63"/>
      <c r="D4" s="63"/>
      <c r="E4" s="63"/>
      <c r="F4" s="63"/>
    </row>
    <row r="5" spans="2:6" x14ac:dyDescent="0.25">
      <c r="B5" s="35"/>
      <c r="C5" s="35"/>
      <c r="D5" s="35"/>
      <c r="E5" s="35"/>
      <c r="F5" s="36"/>
    </row>
    <row r="6" spans="2:6" x14ac:dyDescent="0.25">
      <c r="B6" s="37" t="s">
        <v>1</v>
      </c>
      <c r="C6" s="38"/>
      <c r="D6" s="38"/>
      <c r="E6" s="38"/>
      <c r="F6" s="39" t="s">
        <v>6</v>
      </c>
    </row>
    <row r="7" spans="2:6" ht="6.75" customHeight="1" x14ac:dyDescent="0.25">
      <c r="B7" s="40"/>
      <c r="C7" s="41"/>
      <c r="D7" s="41"/>
      <c r="E7" s="41"/>
      <c r="F7" s="36"/>
    </row>
    <row r="8" spans="2:6" x14ac:dyDescent="0.25">
      <c r="B8" s="42" t="s">
        <v>215</v>
      </c>
      <c r="C8" s="41"/>
      <c r="D8" s="41"/>
      <c r="E8" s="41"/>
      <c r="F8" s="36">
        <v>1</v>
      </c>
    </row>
    <row r="9" spans="2:6" x14ac:dyDescent="0.25">
      <c r="B9" s="42" t="s">
        <v>214</v>
      </c>
      <c r="C9" s="41"/>
      <c r="D9" s="41"/>
      <c r="E9" s="41"/>
      <c r="F9" s="36">
        <v>2</v>
      </c>
    </row>
    <row r="10" spans="2:6" x14ac:dyDescent="0.25">
      <c r="B10" s="41"/>
      <c r="C10" s="41"/>
      <c r="D10" s="41"/>
      <c r="E10" s="41"/>
      <c r="F10" s="36"/>
    </row>
    <row r="11" spans="2:6" x14ac:dyDescent="0.25">
      <c r="B11" s="37" t="s">
        <v>2</v>
      </c>
      <c r="C11" s="38"/>
      <c r="D11" s="38"/>
      <c r="E11" s="38"/>
      <c r="F11" s="39"/>
    </row>
    <row r="12" spans="2:6" ht="7.5" customHeight="1" x14ac:dyDescent="0.25">
      <c r="B12" s="40"/>
      <c r="C12" s="41"/>
      <c r="D12" s="41"/>
      <c r="E12" s="41"/>
      <c r="F12" s="36"/>
    </row>
    <row r="13" spans="2:6" x14ac:dyDescent="0.25">
      <c r="B13" s="42" t="s">
        <v>3</v>
      </c>
      <c r="C13" s="41"/>
      <c r="D13" s="41"/>
      <c r="E13" s="41"/>
      <c r="F13" s="36">
        <v>3</v>
      </c>
    </row>
    <row r="14" spans="2:6" x14ac:dyDescent="0.25">
      <c r="B14" s="42" t="s">
        <v>4</v>
      </c>
      <c r="C14" s="41"/>
      <c r="D14" s="41"/>
      <c r="E14" s="41"/>
      <c r="F14" s="36">
        <v>4</v>
      </c>
    </row>
    <row r="15" spans="2:6" x14ac:dyDescent="0.25">
      <c r="B15" s="41"/>
      <c r="C15" s="41"/>
      <c r="D15" s="41"/>
      <c r="E15" s="41"/>
      <c r="F15" s="36"/>
    </row>
    <row r="16" spans="2:6" x14ac:dyDescent="0.25">
      <c r="B16" s="37" t="s">
        <v>165</v>
      </c>
      <c r="C16" s="38"/>
      <c r="D16" s="38"/>
      <c r="E16" s="38"/>
      <c r="F16" s="39"/>
    </row>
    <row r="17" spans="2:6" ht="7.5" customHeight="1" x14ac:dyDescent="0.25">
      <c r="B17" s="36"/>
      <c r="C17" s="36"/>
      <c r="D17" s="36"/>
      <c r="E17" s="36"/>
      <c r="F17" s="36"/>
    </row>
    <row r="18" spans="2:6" x14ac:dyDescent="0.25">
      <c r="B18" s="42" t="s">
        <v>122</v>
      </c>
      <c r="C18" s="41"/>
      <c r="D18" s="41"/>
      <c r="E18" s="41"/>
      <c r="F18" s="36">
        <v>5</v>
      </c>
    </row>
    <row r="19" spans="2:6" x14ac:dyDescent="0.25">
      <c r="B19" s="42" t="s">
        <v>123</v>
      </c>
      <c r="C19" s="41"/>
      <c r="D19" s="41"/>
      <c r="E19" s="41"/>
      <c r="F19" s="36">
        <v>6</v>
      </c>
    </row>
    <row r="20" spans="2:6" x14ac:dyDescent="0.25">
      <c r="B20" s="41"/>
      <c r="C20" s="41"/>
      <c r="D20" s="41"/>
      <c r="E20" s="41"/>
      <c r="F20" s="36"/>
    </row>
    <row r="21" spans="2:6" x14ac:dyDescent="0.25">
      <c r="B21" s="41"/>
      <c r="C21" s="41"/>
      <c r="D21" s="41"/>
      <c r="E21" s="41"/>
      <c r="F21" s="36"/>
    </row>
    <row r="22" spans="2:6" x14ac:dyDescent="0.25">
      <c r="B22" s="7"/>
      <c r="C22" s="7"/>
      <c r="D22" s="7"/>
      <c r="E22" s="7"/>
      <c r="F22" s="6"/>
    </row>
    <row r="23" spans="2:6" x14ac:dyDescent="0.25">
      <c r="B23" s="7"/>
      <c r="C23" s="7"/>
      <c r="D23" s="7"/>
      <c r="E23" s="7"/>
      <c r="F23" s="6"/>
    </row>
    <row r="24" spans="2:6" x14ac:dyDescent="0.25">
      <c r="B24" s="7"/>
      <c r="C24" s="7"/>
      <c r="D24" s="7"/>
      <c r="E24" s="7"/>
      <c r="F24" s="6"/>
    </row>
    <row r="25" spans="2:6" x14ac:dyDescent="0.25">
      <c r="B25" s="7"/>
      <c r="C25" s="7"/>
      <c r="D25" s="7"/>
      <c r="E25" s="7"/>
      <c r="F25" s="6"/>
    </row>
    <row r="26" spans="2:6" x14ac:dyDescent="0.25">
      <c r="B26" s="7"/>
      <c r="C26" s="7"/>
      <c r="D26" s="7"/>
      <c r="E26" s="7"/>
      <c r="F26" s="6"/>
    </row>
    <row r="27" spans="2:6" x14ac:dyDescent="0.25">
      <c r="B27" s="7"/>
      <c r="C27" s="7"/>
      <c r="D27" s="7"/>
      <c r="E27" s="7"/>
      <c r="F27" s="6"/>
    </row>
    <row r="28" spans="2:6" x14ac:dyDescent="0.25">
      <c r="B28" s="7"/>
      <c r="C28" s="7"/>
      <c r="D28" s="7"/>
      <c r="E28" s="7"/>
      <c r="F28" s="6"/>
    </row>
    <row r="29" spans="2:6" x14ac:dyDescent="0.25">
      <c r="B29" s="7"/>
      <c r="C29" s="7"/>
      <c r="D29" s="7"/>
      <c r="E29" s="7"/>
      <c r="F29" s="6"/>
    </row>
    <row r="30" spans="2:6" x14ac:dyDescent="0.25">
      <c r="B30" s="7"/>
      <c r="C30" s="7"/>
      <c r="D30" s="7"/>
      <c r="E30" s="7"/>
      <c r="F30" s="6"/>
    </row>
    <row r="31" spans="2:6" x14ac:dyDescent="0.25">
      <c r="B31" s="7"/>
      <c r="C31" s="7"/>
      <c r="D31" s="7"/>
      <c r="E31" s="7"/>
      <c r="F31" s="6"/>
    </row>
    <row r="32" spans="2:6" x14ac:dyDescent="0.25">
      <c r="B32" s="7"/>
      <c r="C32" s="7"/>
      <c r="D32" s="7"/>
      <c r="E32" s="7"/>
      <c r="F32" s="6"/>
    </row>
    <row r="38" spans="2:7" x14ac:dyDescent="0.25">
      <c r="B38"/>
      <c r="G38"/>
    </row>
    <row r="39" spans="2:7" x14ac:dyDescent="0.25">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2"/>
  <sheetViews>
    <sheetView showGridLines="0" zoomScaleNormal="100" workbookViewId="0">
      <pane xSplit="2" ySplit="5" topLeftCell="C272" activePane="bottomRight" state="frozen"/>
      <selection pane="topRight" activeCell="C1" sqref="C1"/>
      <selection pane="bottomLeft" activeCell="A6" sqref="A6"/>
      <selection pane="bottomRight" activeCell="C6" sqref="C6:G276"/>
    </sheetView>
  </sheetViews>
  <sheetFormatPr baseColWidth="10" defaultRowHeight="15" x14ac:dyDescent="0.25"/>
  <cols>
    <col min="2" max="2" width="10.42578125" customWidth="1"/>
    <col min="3" max="3" width="18.5703125" customWidth="1"/>
    <col min="4" max="4" width="16.5703125" customWidth="1"/>
    <col min="5" max="5" width="20.5703125" customWidth="1"/>
    <col min="6" max="6" width="18.42578125" customWidth="1"/>
    <col min="7" max="7" width="19.140625" customWidth="1"/>
    <col min="9" max="9" width="11.85546875" bestFit="1" customWidth="1"/>
  </cols>
  <sheetData>
    <row r="1" spans="2:14" x14ac:dyDescent="0.25">
      <c r="B1" s="4" t="s">
        <v>9</v>
      </c>
    </row>
    <row r="2" spans="2:14" ht="15.75" x14ac:dyDescent="0.25">
      <c r="B2" s="64" t="s">
        <v>137</v>
      </c>
      <c r="C2" s="64"/>
      <c r="D2" s="64"/>
      <c r="E2" s="64"/>
      <c r="F2" s="64"/>
      <c r="G2" s="64"/>
    </row>
    <row r="3" spans="2:14" x14ac:dyDescent="0.25">
      <c r="B3" s="65" t="s">
        <v>8</v>
      </c>
      <c r="C3" s="65"/>
      <c r="D3" s="65"/>
      <c r="E3" s="65"/>
      <c r="F3" s="65"/>
      <c r="G3" s="65"/>
    </row>
    <row r="5" spans="2:14" s="1" customFormat="1" ht="55.35" customHeight="1" x14ac:dyDescent="0.25">
      <c r="B5" s="53" t="s">
        <v>0</v>
      </c>
      <c r="C5" s="54" t="s">
        <v>128</v>
      </c>
      <c r="D5" s="54" t="s">
        <v>129</v>
      </c>
      <c r="E5" s="54" t="s">
        <v>130</v>
      </c>
      <c r="F5" s="54" t="s">
        <v>131</v>
      </c>
      <c r="G5" s="54" t="s">
        <v>166</v>
      </c>
      <c r="I5"/>
      <c r="J5"/>
      <c r="K5"/>
      <c r="L5"/>
      <c r="M5"/>
      <c r="N5"/>
    </row>
    <row r="6" spans="2:14" x14ac:dyDescent="0.25">
      <c r="B6" s="27">
        <v>37622</v>
      </c>
      <c r="C6" s="58">
        <v>100</v>
      </c>
      <c r="D6" s="58">
        <v>100</v>
      </c>
      <c r="E6" s="58">
        <v>100</v>
      </c>
      <c r="F6" s="58">
        <v>100</v>
      </c>
      <c r="G6" s="58">
        <v>100</v>
      </c>
      <c r="I6" s="26"/>
      <c r="J6" s="26"/>
      <c r="K6" s="26"/>
      <c r="L6" s="26"/>
      <c r="M6" s="26"/>
    </row>
    <row r="7" spans="2:14" x14ac:dyDescent="0.25">
      <c r="B7" s="27">
        <v>37653</v>
      </c>
      <c r="C7" s="29">
        <v>99.489992116872713</v>
      </c>
      <c r="D7" s="29">
        <v>100.29663089593161</v>
      </c>
      <c r="E7" s="29">
        <v>100.01268182160732</v>
      </c>
      <c r="F7" s="29">
        <v>100.56970573060148</v>
      </c>
      <c r="G7" s="29">
        <v>100.08092598382687</v>
      </c>
      <c r="I7" s="26"/>
      <c r="J7" s="26"/>
      <c r="K7" s="26"/>
      <c r="L7" s="26"/>
      <c r="M7" s="26"/>
    </row>
    <row r="8" spans="2:14" x14ac:dyDescent="0.25">
      <c r="B8" s="27">
        <v>37681</v>
      </c>
      <c r="C8" s="29">
        <v>98.254307293355424</v>
      </c>
      <c r="D8" s="29">
        <v>98.062860817560193</v>
      </c>
      <c r="E8" s="29">
        <v>97.89900762501145</v>
      </c>
      <c r="F8" s="29">
        <v>100.29845372307139</v>
      </c>
      <c r="G8" s="29">
        <v>98.588371074952164</v>
      </c>
      <c r="I8" s="26"/>
      <c r="J8" s="26"/>
      <c r="K8" s="26"/>
      <c r="L8" s="26"/>
      <c r="M8" s="26"/>
    </row>
    <row r="9" spans="2:14" x14ac:dyDescent="0.25">
      <c r="B9" s="27">
        <v>37712</v>
      </c>
      <c r="C9" s="29">
        <v>98.937460385058117</v>
      </c>
      <c r="D9" s="29">
        <v>99.945705974070066</v>
      </c>
      <c r="E9" s="29">
        <v>97.589870512713603</v>
      </c>
      <c r="F9" s="29">
        <v>104.15228792210119</v>
      </c>
      <c r="G9" s="29">
        <v>99.994108359703915</v>
      </c>
      <c r="I9" s="26"/>
      <c r="J9" s="26"/>
      <c r="K9" s="26"/>
      <c r="L9" s="26"/>
      <c r="M9" s="26"/>
    </row>
    <row r="10" spans="2:14" x14ac:dyDescent="0.25">
      <c r="B10" s="27">
        <v>37742</v>
      </c>
      <c r="C10" s="29">
        <v>101.6570276944699</v>
      </c>
      <c r="D10" s="29">
        <v>100.80547874928514</v>
      </c>
      <c r="E10" s="29">
        <v>96.960736050225066</v>
      </c>
      <c r="F10" s="29">
        <v>103.75060510693922</v>
      </c>
      <c r="G10" s="29">
        <v>100.58818155316185</v>
      </c>
      <c r="I10" s="26"/>
      <c r="J10" s="26"/>
      <c r="K10" s="26"/>
      <c r="L10" s="26"/>
      <c r="M10" s="26"/>
    </row>
    <row r="11" spans="2:14" x14ac:dyDescent="0.25">
      <c r="B11" s="27">
        <v>37773</v>
      </c>
      <c r="C11" s="29">
        <v>101.86024105984649</v>
      </c>
      <c r="D11" s="29">
        <v>100.0553859597413</v>
      </c>
      <c r="E11" s="29">
        <v>96.987177412780497</v>
      </c>
      <c r="F11" s="29">
        <v>103.72935969117518</v>
      </c>
      <c r="G11" s="29">
        <v>100.46612699689769</v>
      </c>
      <c r="I11" s="26"/>
      <c r="J11" s="26"/>
      <c r="K11" s="26"/>
      <c r="L11" s="26"/>
      <c r="M11" s="26"/>
    </row>
    <row r="12" spans="2:14" x14ac:dyDescent="0.25">
      <c r="B12" s="27">
        <v>37803</v>
      </c>
      <c r="C12" s="29">
        <v>102.56108353085629</v>
      </c>
      <c r="D12" s="29">
        <v>101.91409871940208</v>
      </c>
      <c r="E12" s="29">
        <v>97.527900405864131</v>
      </c>
      <c r="F12" s="29">
        <v>105.58336400896208</v>
      </c>
      <c r="G12" s="29">
        <v>101.65292977689019</v>
      </c>
      <c r="I12" s="26"/>
      <c r="J12" s="26"/>
      <c r="K12" s="26"/>
      <c r="L12" s="26"/>
      <c r="M12" s="26"/>
    </row>
    <row r="13" spans="2:14" x14ac:dyDescent="0.25">
      <c r="B13" s="27">
        <v>37834</v>
      </c>
      <c r="C13" s="29">
        <v>101.23534641218522</v>
      </c>
      <c r="D13" s="29">
        <v>101.17016102994033</v>
      </c>
      <c r="E13" s="29">
        <v>96.535151430983092</v>
      </c>
      <c r="F13" s="29">
        <v>104.73139869494278</v>
      </c>
      <c r="G13" s="29">
        <v>100.66791155029208</v>
      </c>
      <c r="I13" s="26"/>
      <c r="J13" s="26"/>
      <c r="K13" s="26"/>
      <c r="L13" s="26"/>
      <c r="M13" s="26"/>
    </row>
    <row r="14" spans="2:14" x14ac:dyDescent="0.25">
      <c r="B14" s="27">
        <v>37865</v>
      </c>
      <c r="C14" s="29">
        <v>102.0247002550872</v>
      </c>
      <c r="D14" s="29">
        <v>102.31645670497815</v>
      </c>
      <c r="E14" s="29">
        <v>96.367305274383369</v>
      </c>
      <c r="F14" s="29">
        <v>106.06751383018282</v>
      </c>
      <c r="G14" s="29">
        <v>101.37922779536677</v>
      </c>
      <c r="I14" s="26"/>
      <c r="J14" s="26"/>
      <c r="K14" s="26"/>
      <c r="L14" s="26"/>
      <c r="M14" s="26"/>
    </row>
    <row r="15" spans="2:14" x14ac:dyDescent="0.25">
      <c r="B15" s="27">
        <v>37895</v>
      </c>
      <c r="C15" s="29">
        <v>101.88047453444189</v>
      </c>
      <c r="D15" s="29">
        <v>102.05100415268103</v>
      </c>
      <c r="E15" s="29">
        <v>96.272270345382509</v>
      </c>
      <c r="F15" s="29">
        <v>106.15780985535774</v>
      </c>
      <c r="G15" s="29">
        <v>101.27472223390711</v>
      </c>
      <c r="I15" s="26"/>
      <c r="J15" s="26"/>
      <c r="K15" s="26"/>
      <c r="L15" s="26"/>
      <c r="M15" s="26"/>
    </row>
    <row r="16" spans="2:14" x14ac:dyDescent="0.25">
      <c r="B16" s="27">
        <v>37926</v>
      </c>
      <c r="C16" s="29">
        <v>101.09906960159755</v>
      </c>
      <c r="D16" s="29">
        <v>101.56133514191534</v>
      </c>
      <c r="E16" s="29">
        <v>95.330412234179633</v>
      </c>
      <c r="F16" s="29">
        <v>106.12890993044437</v>
      </c>
      <c r="G16" s="29">
        <v>100.68149816932393</v>
      </c>
      <c r="I16" s="26"/>
      <c r="J16" s="26"/>
      <c r="K16" s="26"/>
      <c r="L16" s="26"/>
      <c r="M16" s="26"/>
    </row>
    <row r="17" spans="2:14" x14ac:dyDescent="0.25">
      <c r="B17" s="27">
        <v>37956</v>
      </c>
      <c r="C17" s="29">
        <v>101.69290632935338</v>
      </c>
      <c r="D17" s="29">
        <v>100.78435929155623</v>
      </c>
      <c r="E17" s="29">
        <v>94.157320671151055</v>
      </c>
      <c r="F17" s="29">
        <v>103.24734188423817</v>
      </c>
      <c r="G17" s="29">
        <v>99.641991651345649</v>
      </c>
      <c r="I17" s="26"/>
      <c r="J17" s="26"/>
      <c r="K17" s="26"/>
      <c r="L17" s="26"/>
      <c r="M17" s="26"/>
    </row>
    <row r="18" spans="2:14" x14ac:dyDescent="0.25">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25">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25">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25">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25">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25">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25">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25">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25">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25">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25">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25">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25">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25">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25">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25">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25">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25">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25">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25">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25">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25">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25">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25">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25">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25">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25">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25">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25">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25">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25">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25">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25">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25">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25">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25">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25">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25">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25">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25">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25">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25">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25">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25">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25">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25">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25">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25">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25">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25">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25">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25">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25">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25">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25">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25">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25">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25">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25">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25">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25">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25">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25">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25">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25">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25">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25">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25">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25">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25">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25">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25">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25">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25">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25">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25">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25">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25">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25">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25">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25">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25">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25">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25">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25">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25">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25">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25">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25">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25">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25">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25">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25">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25">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25">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25">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25">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25">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25">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25">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25">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25">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25">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25">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25">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25">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25">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25">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25">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25">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25">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25">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25">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25">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25">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25">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25">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25">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25">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25">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25">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25">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25">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25">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25">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25">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25">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25">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25">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25">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25">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25">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25">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25">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25">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25">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25">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25">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25">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25">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25">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25">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25">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25">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25">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25">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25">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25">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25">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25">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25">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25">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25">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25">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25">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25">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25">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25">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25">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25">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25">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25">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25">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25">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25">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25">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25">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25">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25">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25">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25">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25">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25">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25">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25">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25">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25">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25">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25">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25">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25">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25">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25">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25">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25">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25">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25">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25">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25">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25">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25">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25">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25">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25">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25">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25">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25">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25">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25">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25">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25">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25">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25">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25">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25">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25">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25">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25">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25">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25">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25">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25">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25">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25">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25">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25">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25">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25">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25">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25">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25">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25">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25">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25">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25">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25">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25">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25">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25">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25">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25">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25">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25">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25">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25">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25">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25">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25">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25">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25">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25">
      <c r="B258" s="11">
        <v>45292</v>
      </c>
      <c r="C258" s="29">
        <v>216.48986409083551</v>
      </c>
      <c r="D258" s="29">
        <v>152.35519869071527</v>
      </c>
      <c r="E258" s="29">
        <v>111.81171539712493</v>
      </c>
      <c r="F258" s="29">
        <v>152.40064204803659</v>
      </c>
      <c r="G258" s="29">
        <v>152.11937704212949</v>
      </c>
      <c r="I258" s="26"/>
      <c r="J258" s="26"/>
      <c r="K258" s="26"/>
      <c r="L258" s="26"/>
      <c r="M258" s="26"/>
      <c r="N258" s="9"/>
    </row>
    <row r="259" spans="2:14" x14ac:dyDescent="0.25">
      <c r="B259" s="11">
        <v>45323</v>
      </c>
      <c r="C259" s="29">
        <v>219.07630911852249</v>
      </c>
      <c r="D259" s="29">
        <v>152.61756492244936</v>
      </c>
      <c r="E259" s="29">
        <v>112.99993702052527</v>
      </c>
      <c r="F259" s="29">
        <v>153.86215408653476</v>
      </c>
      <c r="G259" s="29">
        <v>153.42465137246452</v>
      </c>
      <c r="I259" s="26"/>
      <c r="J259" s="26"/>
      <c r="K259" s="26"/>
      <c r="L259" s="26"/>
      <c r="M259" s="26"/>
      <c r="N259" s="9"/>
    </row>
    <row r="260" spans="2:14" x14ac:dyDescent="0.25">
      <c r="B260" s="11">
        <v>45352</v>
      </c>
      <c r="C260" s="29">
        <v>218.63301335136697</v>
      </c>
      <c r="D260" s="29">
        <v>151.03601664344347</v>
      </c>
      <c r="E260" s="29">
        <v>112.29493053272128</v>
      </c>
      <c r="F260" s="29">
        <v>152.11938182206708</v>
      </c>
      <c r="G260" s="29">
        <v>152.29831941161299</v>
      </c>
      <c r="I260" s="26"/>
      <c r="J260" s="26"/>
      <c r="K260" s="26"/>
      <c r="L260" s="26"/>
      <c r="M260" s="26"/>
      <c r="N260" s="9"/>
    </row>
    <row r="261" spans="2:14" x14ac:dyDescent="0.25">
      <c r="B261" s="11">
        <v>45383</v>
      </c>
      <c r="C261" s="29">
        <v>219.09318636503119</v>
      </c>
      <c r="D261" s="29">
        <v>150.18551204341176</v>
      </c>
      <c r="E261" s="29">
        <v>112.60437288019185</v>
      </c>
      <c r="F261" s="29">
        <v>152.9856357671552</v>
      </c>
      <c r="G261" s="29">
        <v>152.47079451684374</v>
      </c>
      <c r="I261" s="26"/>
      <c r="J261" s="26"/>
      <c r="K261" s="26"/>
      <c r="L261" s="26"/>
      <c r="M261" s="26"/>
      <c r="N261" s="9"/>
    </row>
    <row r="262" spans="2:14" x14ac:dyDescent="0.25">
      <c r="B262" s="11">
        <v>45413</v>
      </c>
      <c r="C262" s="29">
        <v>216.9586988866165</v>
      </c>
      <c r="D262" s="29">
        <v>149.14474138339679</v>
      </c>
      <c r="E262" s="29">
        <v>112.40720040806126</v>
      </c>
      <c r="F262" s="29">
        <v>152.69220575806088</v>
      </c>
      <c r="G262" s="29">
        <v>151.67675360393241</v>
      </c>
      <c r="I262" s="26"/>
      <c r="J262" s="26"/>
      <c r="K262" s="26"/>
      <c r="L262" s="26"/>
      <c r="M262" s="26"/>
      <c r="N262" s="9"/>
    </row>
    <row r="263" spans="2:14" x14ac:dyDescent="0.25">
      <c r="B263" s="11">
        <v>45444</v>
      </c>
      <c r="C263" s="29">
        <v>217.23765371916107</v>
      </c>
      <c r="D263" s="29">
        <v>150.08369747696298</v>
      </c>
      <c r="E263" s="29">
        <v>112.75675676502402</v>
      </c>
      <c r="F263" s="29">
        <v>154.44952817775757</v>
      </c>
      <c r="G263" s="29">
        <v>152.49082115496984</v>
      </c>
      <c r="I263" s="26"/>
      <c r="J263" s="26"/>
      <c r="K263" s="26"/>
      <c r="L263" s="26"/>
      <c r="M263" s="26"/>
      <c r="N263" s="9"/>
    </row>
    <row r="264" spans="2:14" x14ac:dyDescent="0.25">
      <c r="B264" s="11">
        <v>45474</v>
      </c>
      <c r="C264" s="29">
        <v>217.1983728744782</v>
      </c>
      <c r="D264" s="29">
        <v>149.29318339019079</v>
      </c>
      <c r="E264" s="29">
        <v>112.676350263068</v>
      </c>
      <c r="F264" s="29">
        <v>154.04675825707866</v>
      </c>
      <c r="G264" s="29">
        <v>152.16277111458652</v>
      </c>
      <c r="I264" s="26"/>
      <c r="J264" s="26"/>
      <c r="K264" s="26"/>
      <c r="L264" s="26"/>
      <c r="M264" s="26"/>
      <c r="N264" s="9"/>
    </row>
    <row r="265" spans="2:14" x14ac:dyDescent="0.25">
      <c r="B265" s="11">
        <v>45505</v>
      </c>
      <c r="C265" s="29">
        <v>217.54461291343233</v>
      </c>
      <c r="D265" s="29">
        <v>149.00526744907518</v>
      </c>
      <c r="E265" s="29">
        <v>112.75338231677411</v>
      </c>
      <c r="F265" s="29">
        <v>153.44641571725515</v>
      </c>
      <c r="G265" s="29">
        <v>152.04255881045918</v>
      </c>
      <c r="I265" s="26"/>
      <c r="J265" s="26"/>
      <c r="K265" s="26"/>
      <c r="L265" s="26"/>
      <c r="M265" s="26"/>
      <c r="N265" s="9"/>
    </row>
    <row r="266" spans="2:14" x14ac:dyDescent="0.25">
      <c r="B266" s="11">
        <v>45536</v>
      </c>
      <c r="C266" s="29">
        <v>218.98648359766088</v>
      </c>
      <c r="D266" s="29">
        <v>149.5075988061385</v>
      </c>
      <c r="E266" s="29">
        <v>113.20635321075031</v>
      </c>
      <c r="F266" s="29">
        <v>154.08719733399175</v>
      </c>
      <c r="G266" s="29">
        <v>152.73738694732117</v>
      </c>
      <c r="I266" s="26"/>
      <c r="J266" s="26"/>
      <c r="K266" s="26"/>
      <c r="L266" s="26"/>
      <c r="M266" s="26"/>
      <c r="N266" s="9"/>
    </row>
    <row r="267" spans="2:14" x14ac:dyDescent="0.25">
      <c r="B267" s="11">
        <v>45566</v>
      </c>
      <c r="C267" s="29">
        <v>219.2389253737467</v>
      </c>
      <c r="D267" s="29">
        <v>149.46300125550292</v>
      </c>
      <c r="E267" s="29">
        <v>113.07570746482342</v>
      </c>
      <c r="F267" s="29">
        <v>154.59001976435061</v>
      </c>
      <c r="G267" s="29">
        <v>152.84053971951218</v>
      </c>
      <c r="I267" s="26"/>
      <c r="J267" s="26"/>
      <c r="K267" s="26"/>
      <c r="L267" s="26"/>
      <c r="M267" s="26"/>
      <c r="N267" s="9"/>
    </row>
    <row r="268" spans="2:14" x14ac:dyDescent="0.25">
      <c r="B268" s="11">
        <v>45597</v>
      </c>
      <c r="C268" s="29">
        <v>221.29162414114705</v>
      </c>
      <c r="D268" s="29">
        <v>150.61840624526005</v>
      </c>
      <c r="E268" s="29">
        <v>114.114321836614</v>
      </c>
      <c r="F268" s="29">
        <v>155.54694381526005</v>
      </c>
      <c r="G268" s="29">
        <v>154.0903271213248</v>
      </c>
      <c r="I268" s="26"/>
      <c r="J268" s="26"/>
      <c r="K268" s="26"/>
      <c r="L268" s="26"/>
      <c r="M268" s="26"/>
      <c r="N268" s="9"/>
    </row>
    <row r="269" spans="2:14" x14ac:dyDescent="0.25">
      <c r="B269" s="11">
        <v>45627</v>
      </c>
      <c r="C269" s="29">
        <v>220.41095509366917</v>
      </c>
      <c r="D269" s="29">
        <v>149.82962311731501</v>
      </c>
      <c r="E269" s="29">
        <v>113.50859690342153</v>
      </c>
      <c r="F269" s="29">
        <v>154.05364745003052</v>
      </c>
      <c r="G269" s="29">
        <v>153.17564543159816</v>
      </c>
      <c r="I269" s="26"/>
      <c r="J269" s="26"/>
      <c r="K269" s="26"/>
      <c r="L269" s="26"/>
      <c r="M269" s="26"/>
      <c r="N269" s="9"/>
    </row>
    <row r="270" spans="2:14" x14ac:dyDescent="0.25">
      <c r="B270" s="11">
        <v>45658</v>
      </c>
      <c r="C270" s="29">
        <v>222.36291306226047</v>
      </c>
      <c r="D270" s="29">
        <v>149.31559637861432</v>
      </c>
      <c r="E270" s="29">
        <v>113.71801153763117</v>
      </c>
      <c r="F270" s="29">
        <v>155.17278867761348</v>
      </c>
      <c r="G270" s="29">
        <v>153.72478293445243</v>
      </c>
      <c r="I270" s="26"/>
      <c r="J270" s="26"/>
      <c r="K270" s="26"/>
      <c r="L270" s="26"/>
      <c r="M270" s="26"/>
      <c r="N270" s="9"/>
    </row>
    <row r="271" spans="2:14" x14ac:dyDescent="0.25">
      <c r="B271" s="11">
        <v>45689</v>
      </c>
      <c r="C271" s="29">
        <v>221.21264154974722</v>
      </c>
      <c r="D271" s="29">
        <v>148.96511338876334</v>
      </c>
      <c r="E271" s="29">
        <v>113.02280601507138</v>
      </c>
      <c r="F271" s="29">
        <v>154.16508403196477</v>
      </c>
      <c r="G271" s="29">
        <v>152.95356129741143</v>
      </c>
      <c r="I271" s="26"/>
      <c r="J271" s="26"/>
      <c r="K271" s="26"/>
      <c r="L271" s="26"/>
      <c r="M271" s="26"/>
      <c r="N271" s="9"/>
    </row>
    <row r="272" spans="2:14" x14ac:dyDescent="0.25">
      <c r="B272" s="11">
        <v>45717</v>
      </c>
      <c r="C272" s="29">
        <v>224.54928516940248</v>
      </c>
      <c r="D272" s="29">
        <v>149.98157197790553</v>
      </c>
      <c r="E272" s="29">
        <v>113.24433249691815</v>
      </c>
      <c r="F272" s="29">
        <v>155.814428979187</v>
      </c>
      <c r="G272" s="29">
        <v>154.26684762244301</v>
      </c>
      <c r="I272" s="26"/>
      <c r="J272" s="26"/>
      <c r="K272" s="26"/>
      <c r="L272" s="26"/>
      <c r="M272" s="26"/>
      <c r="N272" s="9"/>
    </row>
    <row r="273" spans="2:14" x14ac:dyDescent="0.25">
      <c r="B273" s="11">
        <v>45748</v>
      </c>
      <c r="C273" s="29">
        <v>224.54867716754376</v>
      </c>
      <c r="D273" s="29">
        <v>150.32072533956435</v>
      </c>
      <c r="E273" s="29">
        <v>113.57164642615449</v>
      </c>
      <c r="F273" s="29">
        <v>155.39178082279113</v>
      </c>
      <c r="G273" s="29">
        <v>154.37305698394172</v>
      </c>
      <c r="I273" s="26"/>
      <c r="J273" s="26"/>
      <c r="K273" s="26"/>
      <c r="L273" s="26"/>
      <c r="M273" s="26"/>
      <c r="N273" s="9"/>
    </row>
    <row r="274" spans="2:14" x14ac:dyDescent="0.25">
      <c r="B274" s="11">
        <v>45778</v>
      </c>
      <c r="C274" s="29">
        <v>225.20813509783454</v>
      </c>
      <c r="D274" s="29">
        <v>150.68166940579775</v>
      </c>
      <c r="E274" s="29">
        <v>113.83827063947653</v>
      </c>
      <c r="F274" s="29">
        <v>155.73865367645129</v>
      </c>
      <c r="G274" s="29">
        <v>154.75705728348248</v>
      </c>
      <c r="I274" s="26"/>
      <c r="J274" s="26"/>
      <c r="K274" s="26"/>
      <c r="L274" s="26"/>
      <c r="M274" s="26"/>
      <c r="N274" s="9"/>
    </row>
    <row r="275" spans="2:14" x14ac:dyDescent="0.25">
      <c r="B275" s="11">
        <v>45809</v>
      </c>
      <c r="C275" s="29">
        <v>225.10309474797097</v>
      </c>
      <c r="D275" s="29">
        <v>150.24227948022224</v>
      </c>
      <c r="E275" s="29">
        <v>113.96538822297127</v>
      </c>
      <c r="F275" s="29">
        <v>155.07843807806393</v>
      </c>
      <c r="G275" s="29">
        <v>154.51899427744979</v>
      </c>
      <c r="I275" s="26"/>
      <c r="J275" s="26"/>
      <c r="K275" s="26"/>
      <c r="L275" s="26"/>
      <c r="M275" s="26"/>
      <c r="N275" s="9"/>
    </row>
    <row r="276" spans="2:14" x14ac:dyDescent="0.25">
      <c r="B276" s="11">
        <v>45839</v>
      </c>
      <c r="C276" s="29">
        <v>225.15611110930911</v>
      </c>
      <c r="D276" s="29">
        <v>150.17125449670738</v>
      </c>
      <c r="E276" s="29">
        <v>113.78954825247426</v>
      </c>
      <c r="F276" s="29">
        <v>155.66097842857872</v>
      </c>
      <c r="G276" s="29">
        <v>154.58164123751564</v>
      </c>
      <c r="I276" s="26"/>
      <c r="J276" s="26"/>
      <c r="K276" s="26"/>
      <c r="L276" s="26"/>
      <c r="M276" s="26"/>
      <c r="N276" s="9"/>
    </row>
    <row r="277" spans="2:14" x14ac:dyDescent="0.25">
      <c r="B277" s="11"/>
      <c r="H277" s="14"/>
    </row>
    <row r="278" spans="2:14" x14ac:dyDescent="0.25">
      <c r="B278" s="2" t="s">
        <v>184</v>
      </c>
    </row>
    <row r="279" spans="2:14" x14ac:dyDescent="0.25">
      <c r="B279" s="2"/>
    </row>
    <row r="281" spans="2:14" x14ac:dyDescent="0.25">
      <c r="C281" s="46"/>
      <c r="D281" s="46"/>
      <c r="E281" s="46"/>
      <c r="F281" s="46"/>
      <c r="G281" s="46"/>
    </row>
    <row r="282" spans="2:14" x14ac:dyDescent="0.25">
      <c r="C282" s="9"/>
      <c r="D282" s="9"/>
      <c r="E282" s="9"/>
      <c r="F282" s="9"/>
      <c r="G282"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9"/>
  <sheetViews>
    <sheetView showGridLines="0" zoomScaleNormal="100" workbookViewId="0">
      <pane xSplit="2" ySplit="5" topLeftCell="C89" activePane="bottomRight" state="frozen"/>
      <selection pane="topRight" activeCell="C1" sqref="C1"/>
      <selection pane="bottomLeft" activeCell="A6" sqref="A6"/>
      <selection pane="bottomRight" activeCell="C6" sqref="C6:G95"/>
    </sheetView>
  </sheetViews>
  <sheetFormatPr baseColWidth="10" defaultRowHeight="15" x14ac:dyDescent="0.25"/>
  <cols>
    <col min="2" max="2" width="17.85546875" customWidth="1"/>
    <col min="3" max="3" width="19.42578125" customWidth="1"/>
    <col min="4" max="4" width="18.42578125" customWidth="1"/>
    <col min="5" max="5" width="21.140625" customWidth="1"/>
    <col min="6" max="6" width="18.42578125" customWidth="1"/>
    <col min="7" max="7" width="24" style="43" customWidth="1"/>
    <col min="8" max="8" width="7.5703125" customWidth="1"/>
    <col min="9" max="9" width="11.85546875" bestFit="1" customWidth="1"/>
    <col min="10" max="13" width="12.42578125" bestFit="1" customWidth="1"/>
  </cols>
  <sheetData>
    <row r="1" spans="2:14" x14ac:dyDescent="0.25">
      <c r="B1" s="4" t="s">
        <v>9</v>
      </c>
    </row>
    <row r="2" spans="2:14" ht="15.75" x14ac:dyDescent="0.25">
      <c r="B2" s="64" t="s">
        <v>135</v>
      </c>
      <c r="C2" s="64"/>
      <c r="D2" s="64"/>
      <c r="E2" s="64"/>
      <c r="F2" s="64"/>
      <c r="G2" s="64"/>
    </row>
    <row r="3" spans="2:14" x14ac:dyDescent="0.25">
      <c r="B3" s="65" t="s">
        <v>8</v>
      </c>
      <c r="C3" s="65"/>
      <c r="D3" s="65"/>
      <c r="E3" s="65"/>
      <c r="F3" s="65"/>
      <c r="G3" s="65"/>
    </row>
    <row r="5" spans="2:14" ht="60" customHeight="1" x14ac:dyDescent="0.25">
      <c r="B5" s="53" t="s">
        <v>10</v>
      </c>
      <c r="C5" s="54" t="s">
        <v>128</v>
      </c>
      <c r="D5" s="54" t="s">
        <v>129</v>
      </c>
      <c r="E5" s="54" t="s">
        <v>130</v>
      </c>
      <c r="F5" s="54" t="s">
        <v>131</v>
      </c>
      <c r="G5" s="54" t="s">
        <v>166</v>
      </c>
    </row>
    <row r="6" spans="2:14" x14ac:dyDescent="0.25">
      <c r="B6" t="s">
        <v>11</v>
      </c>
      <c r="C6" s="14">
        <v>99.248099803409374</v>
      </c>
      <c r="D6" s="14">
        <v>99.453163904497274</v>
      </c>
      <c r="E6" s="14">
        <v>99.303896482206255</v>
      </c>
      <c r="F6" s="14">
        <v>100.28938648455762</v>
      </c>
      <c r="G6" s="29">
        <v>99.556432352926365</v>
      </c>
      <c r="N6" s="14"/>
    </row>
    <row r="7" spans="2:14" x14ac:dyDescent="0.25">
      <c r="B7" t="s">
        <v>24</v>
      </c>
      <c r="C7" s="14">
        <v>100.81824304645818</v>
      </c>
      <c r="D7" s="14">
        <v>100.26885689436551</v>
      </c>
      <c r="E7" s="14">
        <v>97.179261325239722</v>
      </c>
      <c r="F7" s="14">
        <v>103.87741757340518</v>
      </c>
      <c r="G7" s="29">
        <v>100.34947230325447</v>
      </c>
      <c r="N7" s="14"/>
    </row>
    <row r="8" spans="2:14" x14ac:dyDescent="0.25">
      <c r="B8" t="s">
        <v>37</v>
      </c>
      <c r="C8" s="14">
        <v>101.94037673270957</v>
      </c>
      <c r="D8" s="14">
        <v>101.80023881810685</v>
      </c>
      <c r="E8" s="14">
        <v>96.810119037076859</v>
      </c>
      <c r="F8" s="14">
        <v>105.46075884469589</v>
      </c>
      <c r="G8" s="29">
        <v>101.23335637418302</v>
      </c>
      <c r="N8" s="14"/>
    </row>
    <row r="9" spans="2:14" x14ac:dyDescent="0.25">
      <c r="B9" t="s">
        <v>49</v>
      </c>
      <c r="C9" s="14">
        <v>101.55748348846426</v>
      </c>
      <c r="D9" s="14">
        <v>101.46556619538421</v>
      </c>
      <c r="E9" s="14">
        <v>95.253334416904408</v>
      </c>
      <c r="F9" s="14">
        <v>105.1780205566801</v>
      </c>
      <c r="G9" s="29">
        <v>100.53273735152557</v>
      </c>
      <c r="N9" s="14"/>
    </row>
    <row r="10" spans="2:14" x14ac:dyDescent="0.25">
      <c r="B10" t="s">
        <v>12</v>
      </c>
      <c r="C10" s="14">
        <v>105.71062816791141</v>
      </c>
      <c r="D10" s="14">
        <v>104.49402371355353</v>
      </c>
      <c r="E10" s="14">
        <v>97.108314235388761</v>
      </c>
      <c r="F10" s="14">
        <v>106.83828046587435</v>
      </c>
      <c r="G10" s="29">
        <v>103.17025591996855</v>
      </c>
      <c r="N10" s="14"/>
    </row>
    <row r="11" spans="2:14" x14ac:dyDescent="0.25">
      <c r="B11" t="s">
        <v>25</v>
      </c>
      <c r="C11" s="14">
        <v>107.74159093877604</v>
      </c>
      <c r="D11" s="14">
        <v>105.85935061170873</v>
      </c>
      <c r="E11" s="14">
        <v>98.213430463863844</v>
      </c>
      <c r="F11" s="14">
        <v>107.54225611908892</v>
      </c>
      <c r="G11" s="29">
        <v>104.46730686670078</v>
      </c>
      <c r="N11" s="14"/>
    </row>
    <row r="12" spans="2:14" x14ac:dyDescent="0.25">
      <c r="B12" t="s">
        <v>38</v>
      </c>
      <c r="C12" s="14">
        <v>110.89542389475737</v>
      </c>
      <c r="D12" s="14">
        <v>108.00532018324145</v>
      </c>
      <c r="E12" s="14">
        <v>97.94107522943807</v>
      </c>
      <c r="F12" s="14">
        <v>108.10095827479638</v>
      </c>
      <c r="G12" s="29">
        <v>105.75119196353705</v>
      </c>
      <c r="N12" s="14"/>
    </row>
    <row r="13" spans="2:14" x14ac:dyDescent="0.25">
      <c r="B13" t="s">
        <v>50</v>
      </c>
      <c r="C13" s="14">
        <v>114.56542197016911</v>
      </c>
      <c r="D13" s="14">
        <v>110.90649561124913</v>
      </c>
      <c r="E13" s="14">
        <v>99.04092921429735</v>
      </c>
      <c r="F13" s="14">
        <v>110.57636477246176</v>
      </c>
      <c r="G13" s="29">
        <v>108.18293559750396</v>
      </c>
      <c r="N13" s="14"/>
    </row>
    <row r="14" spans="2:14" x14ac:dyDescent="0.25">
      <c r="B14" t="s">
        <v>13</v>
      </c>
      <c r="C14" s="14">
        <v>117.59773231415551</v>
      </c>
      <c r="D14" s="14">
        <v>112.00894283758105</v>
      </c>
      <c r="E14" s="14">
        <v>99.571921218532864</v>
      </c>
      <c r="F14" s="14">
        <v>113.73775488943416</v>
      </c>
      <c r="G14" s="29">
        <v>110.03053873451984</v>
      </c>
      <c r="N14" s="14"/>
    </row>
    <row r="15" spans="2:14" x14ac:dyDescent="0.25">
      <c r="B15" t="s">
        <v>26</v>
      </c>
      <c r="C15" s="14">
        <v>119.66239925610149</v>
      </c>
      <c r="D15" s="14">
        <v>114.48908604252779</v>
      </c>
      <c r="E15" s="14">
        <v>100.17871770848581</v>
      </c>
      <c r="F15" s="14">
        <v>116.66772030301303</v>
      </c>
      <c r="G15" s="29">
        <v>111.93136066257972</v>
      </c>
      <c r="N15" s="14"/>
    </row>
    <row r="16" spans="2:14" x14ac:dyDescent="0.25">
      <c r="B16" t="s">
        <v>39</v>
      </c>
      <c r="C16" s="14">
        <v>121.75111650164736</v>
      </c>
      <c r="D16" s="14">
        <v>114.99218745697981</v>
      </c>
      <c r="E16" s="14">
        <v>100.38632841460333</v>
      </c>
      <c r="F16" s="14">
        <v>118.56454375734667</v>
      </c>
      <c r="G16" s="29">
        <v>113.02218718509835</v>
      </c>
      <c r="N16" s="14"/>
    </row>
    <row r="17" spans="2:14" x14ac:dyDescent="0.25">
      <c r="B17" t="s">
        <v>51</v>
      </c>
      <c r="C17" s="14">
        <v>125.46181468345169</v>
      </c>
      <c r="D17" s="14">
        <v>115.97436366836574</v>
      </c>
      <c r="E17" s="14">
        <v>100.39884833615697</v>
      </c>
      <c r="F17" s="14">
        <v>120.57264131585445</v>
      </c>
      <c r="G17" s="29">
        <v>114.5444807091507</v>
      </c>
      <c r="N17" s="14"/>
    </row>
    <row r="18" spans="2:14" x14ac:dyDescent="0.25">
      <c r="B18" t="s">
        <v>14</v>
      </c>
      <c r="C18" s="14">
        <v>130.97357303219817</v>
      </c>
      <c r="D18" s="14">
        <v>118.3087404213537</v>
      </c>
      <c r="E18" s="14">
        <v>102.32240776278927</v>
      </c>
      <c r="F18" s="14">
        <v>122.476840509235</v>
      </c>
      <c r="G18" s="29">
        <v>117.36707044112016</v>
      </c>
      <c r="N18" s="14"/>
    </row>
    <row r="19" spans="2:14" x14ac:dyDescent="0.25">
      <c r="B19" t="s">
        <v>27</v>
      </c>
      <c r="C19" s="14">
        <v>135.27524445601259</v>
      </c>
      <c r="D19" s="14">
        <v>120.23691575210694</v>
      </c>
      <c r="E19" s="14">
        <v>102.61071323363797</v>
      </c>
      <c r="F19" s="14">
        <v>123.01812297188708</v>
      </c>
      <c r="G19" s="29">
        <v>118.97132213876148</v>
      </c>
      <c r="N19" s="14"/>
    </row>
    <row r="20" spans="2:14" x14ac:dyDescent="0.25">
      <c r="B20" t="s">
        <v>40</v>
      </c>
      <c r="C20" s="14">
        <v>139.44499959677219</v>
      </c>
      <c r="D20" s="14">
        <v>121.83630145717706</v>
      </c>
      <c r="E20" s="14">
        <v>103.94253359829098</v>
      </c>
      <c r="F20" s="14">
        <v>123.90052746377609</v>
      </c>
      <c r="G20" s="29">
        <v>120.87869502822782</v>
      </c>
      <c r="N20" s="14"/>
    </row>
    <row r="21" spans="2:14" x14ac:dyDescent="0.25">
      <c r="B21" t="s">
        <v>52</v>
      </c>
      <c r="C21" s="14">
        <v>141.67508061055105</v>
      </c>
      <c r="D21" s="14">
        <v>122.19906783363943</v>
      </c>
      <c r="E21" s="14">
        <v>103.31843829285356</v>
      </c>
      <c r="F21" s="14">
        <v>125.86225951224294</v>
      </c>
      <c r="G21" s="29">
        <v>121.67998888425531</v>
      </c>
      <c r="N21" s="14"/>
    </row>
    <row r="22" spans="2:14" x14ac:dyDescent="0.25">
      <c r="B22" t="s">
        <v>15</v>
      </c>
      <c r="C22" s="14">
        <v>144.41966391103767</v>
      </c>
      <c r="D22" s="14">
        <v>124.47246364633095</v>
      </c>
      <c r="E22" s="14">
        <v>104.55924422646518</v>
      </c>
      <c r="F22" s="14">
        <v>128.19994761583681</v>
      </c>
      <c r="G22" s="29">
        <v>123.73840334149655</v>
      </c>
      <c r="N22" s="14"/>
    </row>
    <row r="23" spans="2:14" x14ac:dyDescent="0.25">
      <c r="B23" t="s">
        <v>28</v>
      </c>
      <c r="C23" s="14">
        <v>147.44466980137273</v>
      </c>
      <c r="D23" s="14">
        <v>124.22216913018882</v>
      </c>
      <c r="E23" s="14">
        <v>104.6657699150238</v>
      </c>
      <c r="F23" s="14">
        <v>128.88395420238885</v>
      </c>
      <c r="G23" s="29">
        <v>124.50706745416601</v>
      </c>
      <c r="N23" s="14"/>
    </row>
    <row r="24" spans="2:14" x14ac:dyDescent="0.25">
      <c r="B24" t="s">
        <v>41</v>
      </c>
      <c r="C24" s="14">
        <v>151.86599759626463</v>
      </c>
      <c r="D24" s="14">
        <v>125.6632934500836</v>
      </c>
      <c r="E24" s="14">
        <v>104.30533166085303</v>
      </c>
      <c r="F24" s="14">
        <v>129.56512439714496</v>
      </c>
      <c r="G24" s="29">
        <v>125.7882677298627</v>
      </c>
      <c r="N24" s="14"/>
    </row>
    <row r="25" spans="2:14" x14ac:dyDescent="0.25">
      <c r="B25" t="s">
        <v>53</v>
      </c>
      <c r="C25" s="14">
        <v>158.35348206240045</v>
      </c>
      <c r="D25" s="14">
        <v>128.55624708570278</v>
      </c>
      <c r="E25" s="14">
        <v>106.58006059771496</v>
      </c>
      <c r="F25" s="14">
        <v>130.09431176433179</v>
      </c>
      <c r="G25" s="29">
        <v>128.67455747349499</v>
      </c>
      <c r="N25" s="14"/>
    </row>
    <row r="26" spans="2:14" x14ac:dyDescent="0.25">
      <c r="B26" t="s">
        <v>16</v>
      </c>
      <c r="C26" s="14">
        <v>164.11845625244189</v>
      </c>
      <c r="D26" s="14">
        <v>128.58390978974631</v>
      </c>
      <c r="E26" s="14">
        <v>106.31634714942847</v>
      </c>
      <c r="F26" s="14">
        <v>131.83165030057089</v>
      </c>
      <c r="G26" s="29">
        <v>130.13919838890885</v>
      </c>
      <c r="N26" s="14"/>
    </row>
    <row r="27" spans="2:14" x14ac:dyDescent="0.25">
      <c r="B27" t="s">
        <v>29</v>
      </c>
      <c r="C27" s="14">
        <v>169.03302869519064</v>
      </c>
      <c r="D27" s="14">
        <v>130.14591781340596</v>
      </c>
      <c r="E27" s="14">
        <v>107.97596795647394</v>
      </c>
      <c r="F27" s="14">
        <v>133.88748292365275</v>
      </c>
      <c r="G27" s="29">
        <v>132.52327990332483</v>
      </c>
      <c r="N27" s="14"/>
    </row>
    <row r="28" spans="2:14" x14ac:dyDescent="0.25">
      <c r="B28" t="s">
        <v>42</v>
      </c>
      <c r="C28" s="14">
        <v>170.49869123648381</v>
      </c>
      <c r="D28" s="14">
        <v>131.19173243534121</v>
      </c>
      <c r="E28" s="14">
        <v>109.14435191239083</v>
      </c>
      <c r="F28" s="14">
        <v>135.67856919670143</v>
      </c>
      <c r="G28" s="29">
        <v>133.88125580800099</v>
      </c>
      <c r="N28" s="14"/>
    </row>
    <row r="29" spans="2:14" x14ac:dyDescent="0.25">
      <c r="B29" t="s">
        <v>54</v>
      </c>
      <c r="C29" s="14">
        <v>171.3767295044332</v>
      </c>
      <c r="D29" s="14">
        <v>131.91569208929556</v>
      </c>
      <c r="E29" s="14">
        <v>109.28246756691658</v>
      </c>
      <c r="F29" s="14">
        <v>136.60861428451759</v>
      </c>
      <c r="G29" s="29">
        <v>134.48796719792244</v>
      </c>
      <c r="N29" s="14"/>
    </row>
    <row r="30" spans="2:14" x14ac:dyDescent="0.25">
      <c r="B30" t="s">
        <v>17</v>
      </c>
      <c r="C30" s="14">
        <v>170.05781386269169</v>
      </c>
      <c r="D30" s="14">
        <v>132.27242813570629</v>
      </c>
      <c r="E30" s="14">
        <v>109.71144125234504</v>
      </c>
      <c r="F30" s="14">
        <v>135.72173411096475</v>
      </c>
      <c r="G30" s="29">
        <v>134.25812903106038</v>
      </c>
      <c r="N30" s="14"/>
    </row>
    <row r="31" spans="2:14" x14ac:dyDescent="0.25">
      <c r="B31" t="s">
        <v>30</v>
      </c>
      <c r="C31" s="14">
        <v>168.81849235254393</v>
      </c>
      <c r="D31" s="14">
        <v>132.3960536921135</v>
      </c>
      <c r="E31" s="14">
        <v>109.85508295383659</v>
      </c>
      <c r="F31" s="14">
        <v>135.58922383745912</v>
      </c>
      <c r="G31" s="29">
        <v>134.06438148096711</v>
      </c>
      <c r="N31" s="14"/>
    </row>
    <row r="32" spans="2:14" x14ac:dyDescent="0.25">
      <c r="B32" t="s">
        <v>43</v>
      </c>
      <c r="C32" s="14">
        <v>173.38023332691532</v>
      </c>
      <c r="D32" s="14">
        <v>133.64818242350444</v>
      </c>
      <c r="E32" s="14">
        <v>109.94066198177806</v>
      </c>
      <c r="F32" s="14">
        <v>136.06697829717575</v>
      </c>
      <c r="G32" s="29">
        <v>135.38604431202427</v>
      </c>
      <c r="N32" s="14"/>
    </row>
    <row r="33" spans="2:14" x14ac:dyDescent="0.25">
      <c r="B33" t="s">
        <v>55</v>
      </c>
      <c r="C33" s="14">
        <v>175.83056537526886</v>
      </c>
      <c r="D33" s="14">
        <v>134.78250201616621</v>
      </c>
      <c r="E33" s="14">
        <v>110.47523888268171</v>
      </c>
      <c r="F33" s="14">
        <v>137.9836267726769</v>
      </c>
      <c r="G33" s="29">
        <v>136.76293302832786</v>
      </c>
      <c r="N33" s="14"/>
    </row>
    <row r="34" spans="2:14" x14ac:dyDescent="0.25">
      <c r="B34" t="s">
        <v>18</v>
      </c>
      <c r="C34" s="14">
        <v>181.20519126988725</v>
      </c>
      <c r="D34" s="14">
        <v>136.68574852596615</v>
      </c>
      <c r="E34" s="14">
        <v>109.80055854874065</v>
      </c>
      <c r="F34" s="14">
        <v>139.27969906264536</v>
      </c>
      <c r="G34" s="29">
        <v>138.29640660126202</v>
      </c>
      <c r="N34" s="14"/>
    </row>
    <row r="35" spans="2:14" x14ac:dyDescent="0.25">
      <c r="B35" t="s">
        <v>31</v>
      </c>
      <c r="C35" s="14">
        <v>186.73195624892051</v>
      </c>
      <c r="D35" s="14">
        <v>137.61953690472046</v>
      </c>
      <c r="E35" s="14">
        <v>110.23797961008324</v>
      </c>
      <c r="F35" s="14">
        <v>139.64565610198349</v>
      </c>
      <c r="G35" s="29">
        <v>139.79150077206859</v>
      </c>
      <c r="N35" s="14"/>
    </row>
    <row r="36" spans="2:14" x14ac:dyDescent="0.25">
      <c r="B36" t="s">
        <v>44</v>
      </c>
      <c r="C36" s="14">
        <v>191.98176986048256</v>
      </c>
      <c r="D36" s="14">
        <v>139.13314853655757</v>
      </c>
      <c r="E36" s="14">
        <v>110.39580400401424</v>
      </c>
      <c r="F36" s="14">
        <v>141.64387431836639</v>
      </c>
      <c r="G36" s="29">
        <v>141.64113024829115</v>
      </c>
      <c r="N36" s="14"/>
    </row>
    <row r="37" spans="2:14" x14ac:dyDescent="0.25">
      <c r="B37" t="s">
        <v>56</v>
      </c>
      <c r="C37" s="14">
        <v>199.19365605429581</v>
      </c>
      <c r="D37" s="14">
        <v>140.83382454653281</v>
      </c>
      <c r="E37" s="14">
        <v>110.85225537470784</v>
      </c>
      <c r="F37" s="14">
        <v>142.63943676450478</v>
      </c>
      <c r="G37" s="29">
        <v>143.7461862603343</v>
      </c>
      <c r="N37" s="14"/>
    </row>
    <row r="38" spans="2:14" x14ac:dyDescent="0.25">
      <c r="B38" t="s">
        <v>19</v>
      </c>
      <c r="C38" s="14">
        <v>206.20513138484532</v>
      </c>
      <c r="D38" s="14">
        <v>141.97457847499888</v>
      </c>
      <c r="E38" s="14">
        <v>111.32911532370163</v>
      </c>
      <c r="F38" s="14">
        <v>143.968137077683</v>
      </c>
      <c r="G38" s="29">
        <v>145.74687174303125</v>
      </c>
      <c r="N38" s="14"/>
    </row>
    <row r="39" spans="2:14" x14ac:dyDescent="0.25">
      <c r="B39" t="s">
        <v>32</v>
      </c>
      <c r="C39" s="14">
        <v>208.39145973423956</v>
      </c>
      <c r="D39" s="14">
        <v>142.955682029325</v>
      </c>
      <c r="E39" s="14">
        <v>112.15751612311021</v>
      </c>
      <c r="F39" s="14">
        <v>145.77538013785025</v>
      </c>
      <c r="G39" s="29">
        <v>147.10259969730359</v>
      </c>
      <c r="N39" s="14"/>
    </row>
    <row r="40" spans="2:14" x14ac:dyDescent="0.25">
      <c r="B40" t="s">
        <v>45</v>
      </c>
      <c r="C40" s="14">
        <v>212.706957166102</v>
      </c>
      <c r="D40" s="14">
        <v>143.95446227971274</v>
      </c>
      <c r="E40" s="14">
        <v>112.64069090054682</v>
      </c>
      <c r="F40" s="14">
        <v>146.22558711408348</v>
      </c>
      <c r="G40" s="29">
        <v>148.37660484405066</v>
      </c>
      <c r="N40" s="14"/>
    </row>
    <row r="41" spans="2:14" x14ac:dyDescent="0.25">
      <c r="B41" t="s">
        <v>57</v>
      </c>
      <c r="C41" s="14">
        <v>214.14025214891331</v>
      </c>
      <c r="D41" s="14">
        <v>144.40194132714424</v>
      </c>
      <c r="E41" s="14">
        <v>113.09924581279796</v>
      </c>
      <c r="F41" s="14">
        <v>146.33782360215571</v>
      </c>
      <c r="G41" s="29">
        <v>148.92893766843233</v>
      </c>
      <c r="N41" s="14"/>
    </row>
    <row r="42" spans="2:14" x14ac:dyDescent="0.25">
      <c r="B42" t="s">
        <v>20</v>
      </c>
      <c r="C42" s="14">
        <v>214.63251976981758</v>
      </c>
      <c r="D42" s="14">
        <v>145.33428063530519</v>
      </c>
      <c r="E42" s="14">
        <v>113.95730725074593</v>
      </c>
      <c r="F42" s="14">
        <v>147.01618727908291</v>
      </c>
      <c r="G42" s="29">
        <v>149.72139945867755</v>
      </c>
      <c r="N42" s="14"/>
    </row>
    <row r="43" spans="2:14" x14ac:dyDescent="0.25">
      <c r="B43" t="s">
        <v>33</v>
      </c>
      <c r="C43" s="14">
        <v>220.31282607693686</v>
      </c>
      <c r="D43" s="14">
        <v>146.97862686157922</v>
      </c>
      <c r="E43" s="14">
        <v>114.71311713526966</v>
      </c>
      <c r="F43" s="14">
        <v>146.94034546229213</v>
      </c>
      <c r="G43" s="29">
        <v>151.3490447782234</v>
      </c>
      <c r="N43" s="14"/>
    </row>
    <row r="44" spans="2:14" x14ac:dyDescent="0.25">
      <c r="B44" t="s">
        <v>46</v>
      </c>
      <c r="C44" s="14">
        <v>220.2693798571654</v>
      </c>
      <c r="D44" s="14">
        <v>147.29624222866843</v>
      </c>
      <c r="E44" s="14">
        <v>116.62287579120157</v>
      </c>
      <c r="F44" s="14">
        <v>146.73171626823481</v>
      </c>
      <c r="G44" s="29">
        <v>152.07808874582372</v>
      </c>
      <c r="N44" s="14"/>
    </row>
    <row r="45" spans="2:14" x14ac:dyDescent="0.25">
      <c r="B45" t="s">
        <v>58</v>
      </c>
      <c r="C45" s="14">
        <v>222.35696344635264</v>
      </c>
      <c r="D45" s="14">
        <v>147.52232301243995</v>
      </c>
      <c r="E45" s="14">
        <v>117.42220713892807</v>
      </c>
      <c r="F45" s="14">
        <v>147.53697026178483</v>
      </c>
      <c r="G45" s="29">
        <v>152.98166899453017</v>
      </c>
      <c r="N45" s="14"/>
    </row>
    <row r="46" spans="2:14" x14ac:dyDescent="0.25">
      <c r="B46" t="s">
        <v>21</v>
      </c>
      <c r="C46" s="14">
        <v>222.75062788481492</v>
      </c>
      <c r="D46" s="14">
        <v>147.88645843309129</v>
      </c>
      <c r="E46" s="14">
        <v>117.812766698365</v>
      </c>
      <c r="F46" s="14">
        <v>147.04237496518007</v>
      </c>
      <c r="G46" s="29">
        <v>153.15896807638148</v>
      </c>
      <c r="N46" s="14"/>
    </row>
    <row r="47" spans="2:14" x14ac:dyDescent="0.25">
      <c r="B47" t="s">
        <v>34</v>
      </c>
      <c r="C47" s="14">
        <v>225.91036608086912</v>
      </c>
      <c r="D47" s="14">
        <v>148.58844550762748</v>
      </c>
      <c r="E47" s="14">
        <v>118.06788167748577</v>
      </c>
      <c r="F47" s="14">
        <v>147.67986500447412</v>
      </c>
      <c r="G47" s="29">
        <v>154.11338733089198</v>
      </c>
      <c r="N47" s="14"/>
    </row>
    <row r="48" spans="2:14" x14ac:dyDescent="0.25">
      <c r="B48" t="s">
        <v>47</v>
      </c>
      <c r="C48" s="14">
        <v>226.69642863145702</v>
      </c>
      <c r="D48" s="14">
        <v>148.62360176654727</v>
      </c>
      <c r="E48" s="14">
        <v>119.03450754105364</v>
      </c>
      <c r="F48" s="14">
        <v>147.37288666127782</v>
      </c>
      <c r="G48" s="29">
        <v>154.53535576862848</v>
      </c>
      <c r="N48" s="14"/>
    </row>
    <row r="49" spans="2:14" x14ac:dyDescent="0.25">
      <c r="B49" t="s">
        <v>59</v>
      </c>
      <c r="C49" s="14">
        <v>229.70659407474719</v>
      </c>
      <c r="D49" s="14">
        <v>148.79281399089862</v>
      </c>
      <c r="E49" s="14">
        <v>119.9654612222608</v>
      </c>
      <c r="F49" s="14">
        <v>147.96571969197987</v>
      </c>
      <c r="G49" s="29">
        <v>155.57166825163418</v>
      </c>
      <c r="N49" s="14"/>
    </row>
    <row r="50" spans="2:14" x14ac:dyDescent="0.25">
      <c r="B50" t="s">
        <v>22</v>
      </c>
      <c r="C50" s="14">
        <v>230.16281031951155</v>
      </c>
      <c r="D50" s="14">
        <v>148.67180220009311</v>
      </c>
      <c r="E50" s="14">
        <v>119.3798340856022</v>
      </c>
      <c r="F50" s="14">
        <v>147.54381841846649</v>
      </c>
      <c r="G50" s="29">
        <v>155.29928307179739</v>
      </c>
      <c r="N50" s="14"/>
    </row>
    <row r="51" spans="2:14" x14ac:dyDescent="0.25">
      <c r="B51" t="s">
        <v>35</v>
      </c>
      <c r="C51" s="14">
        <v>229.8528649507316</v>
      </c>
      <c r="D51" s="14">
        <v>150.23190669047324</v>
      </c>
      <c r="E51" s="14">
        <v>119.62076002588611</v>
      </c>
      <c r="F51" s="14">
        <v>147.74998172642191</v>
      </c>
      <c r="G51" s="29">
        <v>155.77216570124222</v>
      </c>
      <c r="N51" s="14"/>
    </row>
    <row r="52" spans="2:14" x14ac:dyDescent="0.25">
      <c r="B52" t="s">
        <v>48</v>
      </c>
      <c r="C52" s="14">
        <v>231.24606347245663</v>
      </c>
      <c r="D52" s="14">
        <v>152.3146266317799</v>
      </c>
      <c r="E52" s="14">
        <v>119.41533626386536</v>
      </c>
      <c r="F52" s="14">
        <v>149.02216804836391</v>
      </c>
      <c r="G52" s="29">
        <v>156.74061567405829</v>
      </c>
      <c r="N52" s="14"/>
    </row>
    <row r="53" spans="2:14" x14ac:dyDescent="0.25">
      <c r="B53" t="s">
        <v>60</v>
      </c>
      <c r="C53" s="14">
        <v>229.85008852888416</v>
      </c>
      <c r="D53" s="14">
        <v>154.11090790257171</v>
      </c>
      <c r="E53" s="14">
        <v>119.71877009615487</v>
      </c>
      <c r="F53" s="14">
        <v>147.77576508152714</v>
      </c>
      <c r="G53" s="29">
        <v>156.72782297865589</v>
      </c>
      <c r="N53" s="14"/>
    </row>
    <row r="54" spans="2:14" x14ac:dyDescent="0.25">
      <c r="B54" t="s">
        <v>23</v>
      </c>
      <c r="C54" s="14">
        <v>228.42808902787684</v>
      </c>
      <c r="D54" s="14">
        <v>152.50407770717629</v>
      </c>
      <c r="E54" s="14">
        <v>118.11459963507843</v>
      </c>
      <c r="F54" s="14">
        <v>146.36269620721598</v>
      </c>
      <c r="G54" s="29">
        <v>155.15413126617105</v>
      </c>
      <c r="N54" s="14"/>
    </row>
    <row r="55" spans="2:14" x14ac:dyDescent="0.25">
      <c r="B55" s="8" t="s">
        <v>36</v>
      </c>
      <c r="C55" s="12">
        <v>225.95521090176339</v>
      </c>
      <c r="D55" s="12">
        <v>150.21874457575697</v>
      </c>
      <c r="E55" s="12">
        <v>117.46970344295782</v>
      </c>
      <c r="F55" s="12">
        <v>145.9619739150022</v>
      </c>
      <c r="G55" s="44">
        <v>153.84498074150216</v>
      </c>
      <c r="N55" s="14"/>
    </row>
    <row r="56" spans="2:14" x14ac:dyDescent="0.25">
      <c r="B56" s="8" t="s">
        <v>61</v>
      </c>
      <c r="C56" s="12">
        <v>220.93258572887967</v>
      </c>
      <c r="D56" s="12">
        <v>146.81265825153594</v>
      </c>
      <c r="E56" s="12">
        <v>116.81214913785044</v>
      </c>
      <c r="F56" s="12">
        <v>144.97731695010717</v>
      </c>
      <c r="G56" s="44">
        <v>151.67743034619863</v>
      </c>
      <c r="N56" s="14"/>
    </row>
    <row r="57" spans="2:14" x14ac:dyDescent="0.25">
      <c r="B57" s="8" t="s">
        <v>62</v>
      </c>
      <c r="C57" s="12">
        <v>216.96466647147471</v>
      </c>
      <c r="D57" s="12">
        <v>144.72644364101791</v>
      </c>
      <c r="E57" s="12">
        <v>114.96834861258986</v>
      </c>
      <c r="F57" s="12">
        <v>145.64937961703163</v>
      </c>
      <c r="G57" s="44">
        <v>149.9234753111285</v>
      </c>
      <c r="N57" s="14"/>
    </row>
    <row r="58" spans="2:14" x14ac:dyDescent="0.25">
      <c r="B58" s="8" t="s">
        <v>63</v>
      </c>
      <c r="C58" s="12">
        <v>211.92713154061963</v>
      </c>
      <c r="D58" s="12">
        <v>142.44638181755809</v>
      </c>
      <c r="E58" s="12">
        <v>113.59539783579216</v>
      </c>
      <c r="F58" s="12">
        <v>145.11608734692996</v>
      </c>
      <c r="G58" s="44">
        <v>147.84599046973497</v>
      </c>
      <c r="N58" s="14"/>
    </row>
    <row r="59" spans="2:14" x14ac:dyDescent="0.25">
      <c r="B59" s="8" t="s">
        <v>124</v>
      </c>
      <c r="C59" s="12">
        <v>212.1108214719701</v>
      </c>
      <c r="D59" s="12">
        <v>142.72914623760238</v>
      </c>
      <c r="E59" s="12">
        <v>112.95068094906709</v>
      </c>
      <c r="F59" s="12">
        <v>144.39401782459672</v>
      </c>
      <c r="G59" s="44">
        <v>147.53842146556286</v>
      </c>
      <c r="N59" s="14"/>
    </row>
    <row r="60" spans="2:14" x14ac:dyDescent="0.25">
      <c r="B60" s="8" t="s">
        <v>126</v>
      </c>
      <c r="C60" s="12">
        <v>212.3141968190366</v>
      </c>
      <c r="D60" s="12">
        <v>143.11532431854462</v>
      </c>
      <c r="E60" s="12">
        <v>112.50789025111091</v>
      </c>
      <c r="F60" s="12">
        <v>144.49173271004915</v>
      </c>
      <c r="G60" s="44">
        <v>147.52876916633312</v>
      </c>
      <c r="N60" s="14"/>
    </row>
    <row r="61" spans="2:14" x14ac:dyDescent="0.25">
      <c r="B61" s="8" t="s">
        <v>132</v>
      </c>
      <c r="C61" s="12">
        <v>214.63971016992224</v>
      </c>
      <c r="D61" s="12">
        <v>144.07975951491645</v>
      </c>
      <c r="E61" s="12">
        <v>112.96507606368448</v>
      </c>
      <c r="F61" s="12">
        <v>144.59918863692783</v>
      </c>
      <c r="G61" s="44">
        <v>148.38120531112691</v>
      </c>
      <c r="N61" s="14"/>
    </row>
    <row r="62" spans="2:14" x14ac:dyDescent="0.25">
      <c r="B62" s="8" t="s">
        <v>138</v>
      </c>
      <c r="C62" s="12">
        <v>217.93152925515122</v>
      </c>
      <c r="D62" s="12">
        <v>145.45994931638387</v>
      </c>
      <c r="E62" s="12">
        <v>113.18021295562319</v>
      </c>
      <c r="F62" s="12">
        <v>145.3928605055053</v>
      </c>
      <c r="G62" s="44">
        <v>149.55102323446835</v>
      </c>
      <c r="N62" s="14"/>
    </row>
    <row r="63" spans="2:14" x14ac:dyDescent="0.25">
      <c r="B63" s="8" t="s">
        <v>140</v>
      </c>
      <c r="C63" s="12">
        <v>219.62130717247203</v>
      </c>
      <c r="D63" s="12">
        <v>145.33094454657413</v>
      </c>
      <c r="E63" s="12">
        <v>112.46253491820593</v>
      </c>
      <c r="F63" s="12">
        <v>145.1326248695228</v>
      </c>
      <c r="G63" s="44">
        <v>149.46914265429567</v>
      </c>
      <c r="N63" s="14"/>
    </row>
    <row r="64" spans="2:14" x14ac:dyDescent="0.25">
      <c r="B64" s="8" t="s">
        <v>143</v>
      </c>
      <c r="C64" s="12">
        <v>221.53778122041749</v>
      </c>
      <c r="D64" s="12">
        <v>147.80627817755462</v>
      </c>
      <c r="E64" s="12">
        <v>112.39541756981127</v>
      </c>
      <c r="F64" s="12">
        <v>145.5523539468328</v>
      </c>
      <c r="G64" s="44">
        <v>150.45899725348869</v>
      </c>
      <c r="N64" s="14"/>
    </row>
    <row r="65" spans="2:14" x14ac:dyDescent="0.25">
      <c r="B65" s="8" t="s">
        <v>144</v>
      </c>
      <c r="C65" s="12">
        <v>223.29304681312408</v>
      </c>
      <c r="D65" s="12">
        <v>149.85649225615205</v>
      </c>
      <c r="E65" s="12">
        <v>112.7539069275836</v>
      </c>
      <c r="F65" s="12">
        <v>146.50654071679557</v>
      </c>
      <c r="G65" s="44">
        <v>151.60616097225957</v>
      </c>
      <c r="N65" s="14"/>
    </row>
    <row r="66" spans="2:14" x14ac:dyDescent="0.25">
      <c r="B66" s="8" t="s">
        <v>145</v>
      </c>
      <c r="C66" s="12">
        <v>226.11040884405566</v>
      </c>
      <c r="D66" s="12">
        <v>151.43030466018928</v>
      </c>
      <c r="E66" s="12">
        <v>112.18207339851689</v>
      </c>
      <c r="F66" s="12">
        <v>146.08484806702859</v>
      </c>
      <c r="G66" s="44">
        <v>152.1371677163304</v>
      </c>
      <c r="N66" s="14"/>
    </row>
    <row r="67" spans="2:14" x14ac:dyDescent="0.25">
      <c r="B67" s="8" t="s">
        <v>146</v>
      </c>
      <c r="C67" s="12">
        <v>226.57219458343795</v>
      </c>
      <c r="D67" s="12">
        <v>152.28567756593318</v>
      </c>
      <c r="E67" s="12">
        <v>112.34928665674731</v>
      </c>
      <c r="F67" s="12">
        <v>147.3046116409262</v>
      </c>
      <c r="G67" s="44">
        <v>152.7608319906391</v>
      </c>
    </row>
    <row r="68" spans="2:14" x14ac:dyDescent="0.25">
      <c r="B68" s="8" t="s">
        <v>147</v>
      </c>
      <c r="C68" s="12">
        <v>226.18192088336539</v>
      </c>
      <c r="D68" s="12">
        <v>151.73685614095101</v>
      </c>
      <c r="E68" s="12">
        <v>112.83825818846289</v>
      </c>
      <c r="F68" s="12">
        <v>147.60133826449137</v>
      </c>
      <c r="G68" s="44">
        <v>152.80710420292638</v>
      </c>
    </row>
    <row r="69" spans="2:14" x14ac:dyDescent="0.25">
      <c r="B69" s="8" t="s">
        <v>148</v>
      </c>
      <c r="C69" s="12">
        <v>225.76542825667141</v>
      </c>
      <c r="D69" s="12">
        <v>151.91043417902014</v>
      </c>
      <c r="E69" s="12">
        <v>113.42176970034815</v>
      </c>
      <c r="F69" s="12">
        <v>147.24172194860569</v>
      </c>
      <c r="G69" s="44">
        <v>152.91392768119641</v>
      </c>
    </row>
    <row r="70" spans="2:14" x14ac:dyDescent="0.25">
      <c r="B70" s="8" t="s">
        <v>149</v>
      </c>
      <c r="C70" s="12">
        <v>223.34302306084996</v>
      </c>
      <c r="D70" s="12">
        <v>151.09940272903688</v>
      </c>
      <c r="E70" s="12">
        <v>113.26230414064604</v>
      </c>
      <c r="F70" s="12">
        <v>148.70536255663353</v>
      </c>
      <c r="G70" s="44">
        <v>152.56012449745782</v>
      </c>
    </row>
    <row r="71" spans="2:14" x14ac:dyDescent="0.25">
      <c r="B71" s="8" t="s">
        <v>150</v>
      </c>
      <c r="C71" s="12">
        <v>221.92201175572342</v>
      </c>
      <c r="D71" s="12">
        <v>149.81922625233452</v>
      </c>
      <c r="E71" s="12">
        <v>112.60647005367714</v>
      </c>
      <c r="F71" s="12">
        <v>148.16687867747541</v>
      </c>
      <c r="G71" s="44">
        <v>151.62877821172899</v>
      </c>
    </row>
    <row r="72" spans="2:14" x14ac:dyDescent="0.25">
      <c r="B72" s="8" t="s">
        <v>160</v>
      </c>
      <c r="C72" s="12">
        <v>219.03141129273882</v>
      </c>
      <c r="D72" s="12">
        <v>149.74049335244584</v>
      </c>
      <c r="E72" s="12">
        <v>112.55400477989934</v>
      </c>
      <c r="F72" s="12">
        <v>147.25981858262196</v>
      </c>
      <c r="G72" s="44">
        <v>150.86418409704925</v>
      </c>
    </row>
    <row r="73" spans="2:14" x14ac:dyDescent="0.25">
      <c r="B73" s="8" t="s">
        <v>161</v>
      </c>
      <c r="C73" s="12">
        <v>217.45180871000542</v>
      </c>
      <c r="D73" s="12">
        <v>149.35239162349703</v>
      </c>
      <c r="E73" s="12">
        <v>112.41965968257804</v>
      </c>
      <c r="F73" s="12">
        <v>147.6396544922209</v>
      </c>
      <c r="G73" s="44">
        <v>150.5400277259086</v>
      </c>
    </row>
    <row r="74" spans="2:14" x14ac:dyDescent="0.25">
      <c r="B74" s="8" t="s">
        <v>163</v>
      </c>
      <c r="C74" s="12">
        <v>192.60714914889584</v>
      </c>
      <c r="D74" s="12">
        <v>134.43658253608714</v>
      </c>
      <c r="E74" s="12">
        <v>104.94022967471629</v>
      </c>
      <c r="F74" s="12">
        <v>137.83370150023498</v>
      </c>
      <c r="G74" s="44">
        <v>137.5077062130897</v>
      </c>
    </row>
    <row r="75" spans="2:14" x14ac:dyDescent="0.25">
      <c r="B75" s="8" t="s">
        <v>169</v>
      </c>
      <c r="C75" s="12">
        <v>190.83065030238362</v>
      </c>
      <c r="D75" s="12">
        <v>138.53135419538242</v>
      </c>
      <c r="E75" s="12">
        <v>106.13853824138883</v>
      </c>
      <c r="F75" s="12">
        <v>136.72807404930879</v>
      </c>
      <c r="G75" s="44">
        <v>138.39969287568437</v>
      </c>
    </row>
    <row r="76" spans="2:14" x14ac:dyDescent="0.25">
      <c r="B76" s="8" t="s">
        <v>170</v>
      </c>
      <c r="C76" s="12">
        <v>198.57186941369181</v>
      </c>
      <c r="D76" s="12">
        <v>142.90802912900892</v>
      </c>
      <c r="E76" s="12">
        <v>107.34683651119467</v>
      </c>
      <c r="F76" s="12">
        <v>139.43653244015573</v>
      </c>
      <c r="G76" s="44">
        <v>141.94570803934903</v>
      </c>
      <c r="J76" s="12"/>
    </row>
    <row r="77" spans="2:14" x14ac:dyDescent="0.25">
      <c r="B77" s="8" t="s">
        <v>172</v>
      </c>
      <c r="C77" s="12">
        <v>206.49494894613147</v>
      </c>
      <c r="D77" s="12">
        <v>142.675708698736</v>
      </c>
      <c r="E77" s="12">
        <v>108.99160507491038</v>
      </c>
      <c r="F77" s="12">
        <v>141.85148817627265</v>
      </c>
      <c r="G77" s="44">
        <v>144.47746522605036</v>
      </c>
    </row>
    <row r="78" spans="2:14" x14ac:dyDescent="0.25">
      <c r="B78" s="8" t="s">
        <v>175</v>
      </c>
      <c r="C78" s="12">
        <v>214.50902312787636</v>
      </c>
      <c r="D78" s="12">
        <v>148.81690009153172</v>
      </c>
      <c r="E78" s="12">
        <v>113.44628440664444</v>
      </c>
      <c r="F78" s="12">
        <v>149.80172869664995</v>
      </c>
      <c r="G78" s="44">
        <v>150.91787621261534</v>
      </c>
    </row>
    <row r="79" spans="2:14" x14ac:dyDescent="0.25">
      <c r="B79" s="8" t="s">
        <v>177</v>
      </c>
      <c r="C79" s="12">
        <v>218.93255592439985</v>
      </c>
      <c r="D79" s="12">
        <v>150.06127112364697</v>
      </c>
      <c r="E79" s="12">
        <v>112.98168332881362</v>
      </c>
      <c r="F79" s="12">
        <v>150.71863104468977</v>
      </c>
      <c r="G79" s="44">
        <v>152.0787315713971</v>
      </c>
      <c r="H79" s="14"/>
      <c r="J79" s="32"/>
      <c r="K79" s="32"/>
      <c r="L79" s="32"/>
      <c r="M79" s="32"/>
      <c r="N79" s="32"/>
    </row>
    <row r="80" spans="2:14" x14ac:dyDescent="0.25">
      <c r="B80" s="8" t="s">
        <v>180</v>
      </c>
      <c r="C80" s="12">
        <v>221.83181392166802</v>
      </c>
      <c r="D80" s="12">
        <v>151.43284259714278</v>
      </c>
      <c r="E80" s="12">
        <v>113.7997782524256</v>
      </c>
      <c r="F80" s="12">
        <v>152.15228868815282</v>
      </c>
      <c r="G80" s="44">
        <v>153.56772834150817</v>
      </c>
      <c r="J80" s="32"/>
      <c r="K80" s="32"/>
      <c r="L80" s="32"/>
      <c r="M80" s="32"/>
      <c r="N80" s="32"/>
    </row>
    <row r="81" spans="2:14" x14ac:dyDescent="0.25">
      <c r="B81" s="8" t="s">
        <v>182</v>
      </c>
      <c r="C81" s="12">
        <v>222.08875906048385</v>
      </c>
      <c r="D81" s="12">
        <v>151.44986312492213</v>
      </c>
      <c r="E81" s="12">
        <v>113.5168420446799</v>
      </c>
      <c r="F81" s="12">
        <v>153.28703478135932</v>
      </c>
      <c r="G81" s="44">
        <v>153.77718122905426</v>
      </c>
      <c r="J81" s="32"/>
      <c r="K81" s="32"/>
      <c r="L81" s="32"/>
      <c r="M81" s="32"/>
      <c r="N81" s="32"/>
    </row>
    <row r="82" spans="2:14" x14ac:dyDescent="0.25">
      <c r="B82" s="8" t="s">
        <v>185</v>
      </c>
      <c r="C82" s="12">
        <v>222.53894896055868</v>
      </c>
      <c r="D82" s="12">
        <v>154.03040686864628</v>
      </c>
      <c r="E82" s="12">
        <v>114.54191147125577</v>
      </c>
      <c r="F82" s="12">
        <v>154.57327231853856</v>
      </c>
      <c r="G82" s="44">
        <v>155.16487170946624</v>
      </c>
      <c r="J82" s="32"/>
      <c r="K82" s="32"/>
      <c r="L82" s="32"/>
      <c r="M82" s="32"/>
      <c r="N82" s="32"/>
    </row>
    <row r="83" spans="2:14" x14ac:dyDescent="0.25">
      <c r="B83" s="8" t="s">
        <v>186</v>
      </c>
      <c r="C83" s="12">
        <v>225.37914498798381</v>
      </c>
      <c r="D83" s="12">
        <v>154.24122425026189</v>
      </c>
      <c r="E83" s="12">
        <v>114.85758281600013</v>
      </c>
      <c r="F83" s="12">
        <v>155.08955099272097</v>
      </c>
      <c r="G83" s="44">
        <v>155.96114751568658</v>
      </c>
      <c r="J83" s="32"/>
      <c r="K83" s="32"/>
      <c r="L83" s="32"/>
      <c r="M83" s="32"/>
      <c r="N83" s="32"/>
    </row>
    <row r="84" spans="2:14" x14ac:dyDescent="0.25">
      <c r="B84" s="8" t="s">
        <v>187</v>
      </c>
      <c r="C84" s="12">
        <v>222.55261095476394</v>
      </c>
      <c r="D84" s="12">
        <v>156.39984424684855</v>
      </c>
      <c r="E84" s="12">
        <v>115.85461012901905</v>
      </c>
      <c r="F84" s="12">
        <v>156.16296113110505</v>
      </c>
      <c r="G84" s="44">
        <v>156.57030762377832</v>
      </c>
      <c r="J84" s="32"/>
      <c r="K84" s="32"/>
      <c r="L84" s="32"/>
      <c r="M84" s="32"/>
      <c r="N84" s="32"/>
    </row>
    <row r="85" spans="2:14" x14ac:dyDescent="0.25">
      <c r="B85" s="8" t="s">
        <v>188</v>
      </c>
      <c r="C85" s="12">
        <v>222.0193164596302</v>
      </c>
      <c r="D85" s="12">
        <v>155.72046026582814</v>
      </c>
      <c r="E85" s="12">
        <v>116.29582622782657</v>
      </c>
      <c r="F85" s="12">
        <v>156.16587745233895</v>
      </c>
      <c r="G85" s="44">
        <v>156.45544078353328</v>
      </c>
      <c r="J85" s="32"/>
      <c r="K85" s="32"/>
      <c r="L85" s="32"/>
      <c r="M85" s="32"/>
      <c r="N85" s="32"/>
    </row>
    <row r="86" spans="2:14" x14ac:dyDescent="0.25">
      <c r="B86" s="8" t="s">
        <v>194</v>
      </c>
      <c r="C86" s="12">
        <v>220.57334810736296</v>
      </c>
      <c r="D86" s="12">
        <v>156.50862540222528</v>
      </c>
      <c r="E86" s="12">
        <v>116.71826352924568</v>
      </c>
      <c r="F86" s="12">
        <v>157.79685465623274</v>
      </c>
      <c r="G86" s="44">
        <v>156.91544780144193</v>
      </c>
      <c r="J86" s="32"/>
      <c r="K86" s="32"/>
      <c r="L86" s="32"/>
      <c r="M86" s="32"/>
      <c r="N86" s="32"/>
    </row>
    <row r="87" spans="2:14" x14ac:dyDescent="0.25">
      <c r="B87" s="8" t="s">
        <v>196</v>
      </c>
      <c r="C87" s="12">
        <v>219.55438298362986</v>
      </c>
      <c r="D87" s="12">
        <v>156.16565534932039</v>
      </c>
      <c r="E87" s="12">
        <v>117.28412275058237</v>
      </c>
      <c r="F87" s="12">
        <v>157.44936321180731</v>
      </c>
      <c r="G87" s="44">
        <v>156.76681298956913</v>
      </c>
      <c r="H87" s="14"/>
    </row>
    <row r="88" spans="2:14" x14ac:dyDescent="0.25">
      <c r="B88" s="8" t="s">
        <v>198</v>
      </c>
      <c r="C88" s="12">
        <v>218.66941360666848</v>
      </c>
      <c r="D88" s="12">
        <v>154.57341578216671</v>
      </c>
      <c r="E88" s="12">
        <v>116.4552970543664</v>
      </c>
      <c r="F88" s="12">
        <v>157.71220961132039</v>
      </c>
      <c r="G88" s="44">
        <v>155.98458304412563</v>
      </c>
      <c r="H88" s="14"/>
    </row>
    <row r="89" spans="2:14" x14ac:dyDescent="0.25">
      <c r="B89" s="8" t="s">
        <v>200</v>
      </c>
      <c r="C89" s="12">
        <v>217.57162903254348</v>
      </c>
      <c r="D89" s="12">
        <v>152.32437425853755</v>
      </c>
      <c r="E89" s="12">
        <v>116.25420309530416</v>
      </c>
      <c r="F89" s="12">
        <v>156.88882394374005</v>
      </c>
      <c r="G89" s="44">
        <v>154.97414392409661</v>
      </c>
      <c r="H89" s="14"/>
    </row>
    <row r="90" spans="2:14" x14ac:dyDescent="0.25">
      <c r="B90" s="8" t="s">
        <v>202</v>
      </c>
      <c r="C90" s="12">
        <v>216.7919801085001</v>
      </c>
      <c r="D90" s="12">
        <v>152.1946881796737</v>
      </c>
      <c r="E90" s="12">
        <v>116.47673806835631</v>
      </c>
      <c r="F90" s="12">
        <v>157.75551140293169</v>
      </c>
      <c r="G90" s="44">
        <v>155.06661620239382</v>
      </c>
      <c r="H90" s="14"/>
    </row>
    <row r="91" spans="2:14" x14ac:dyDescent="0.25">
      <c r="B91" s="8" t="s">
        <v>203</v>
      </c>
      <c r="C91" s="12">
        <v>213.97278135366437</v>
      </c>
      <c r="D91" s="12">
        <v>150.49942839883278</v>
      </c>
      <c r="E91" s="12">
        <v>116.04013063493257</v>
      </c>
      <c r="F91" s="12">
        <v>158.27159505908284</v>
      </c>
      <c r="G91" s="44">
        <v>154.10180175747774</v>
      </c>
      <c r="H91" s="14"/>
    </row>
    <row r="92" spans="2:14" x14ac:dyDescent="0.25">
      <c r="B92" s="8" t="s">
        <v>206</v>
      </c>
      <c r="C92" s="12">
        <v>214.36778466744536</v>
      </c>
      <c r="D92" s="12">
        <v>150.26962972649909</v>
      </c>
      <c r="E92" s="12">
        <v>116.79880226308237</v>
      </c>
      <c r="F92" s="12">
        <v>158.27680982157645</v>
      </c>
      <c r="G92" s="44">
        <v>154.39433668696711</v>
      </c>
      <c r="H92" s="14"/>
    </row>
    <row r="93" spans="2:14" x14ac:dyDescent="0.25">
      <c r="B93" s="8" t="s">
        <v>208</v>
      </c>
      <c r="C93" s="12">
        <v>216.58751667419716</v>
      </c>
      <c r="D93" s="12">
        <v>150.7346328768968</v>
      </c>
      <c r="E93" s="12">
        <v>117.37552967202993</v>
      </c>
      <c r="F93" s="12">
        <v>159.25461007546377</v>
      </c>
      <c r="G93" s="44">
        <v>155.34922361509467</v>
      </c>
      <c r="H93" s="14"/>
    </row>
    <row r="94" spans="2:14" x14ac:dyDescent="0.25">
      <c r="B94" s="8" t="s">
        <v>210</v>
      </c>
      <c r="C94" s="12">
        <v>217.83699612061042</v>
      </c>
      <c r="D94" s="12">
        <v>150.59005102688008</v>
      </c>
      <c r="E94" s="12">
        <v>116.59195713364501</v>
      </c>
      <c r="F94" s="12">
        <v>159.31842615944302</v>
      </c>
      <c r="G94" s="44">
        <v>155.27493989523893</v>
      </c>
      <c r="H94" s="14"/>
    </row>
    <row r="95" spans="2:14" x14ac:dyDescent="0.25">
      <c r="B95" s="8" t="s">
        <v>212</v>
      </c>
      <c r="C95" s="12">
        <v>219.24740672972064</v>
      </c>
      <c r="D95" s="12">
        <v>150.63270356485052</v>
      </c>
      <c r="E95" s="12">
        <v>117.28429598873264</v>
      </c>
      <c r="F95" s="12">
        <v>162.0715780219397</v>
      </c>
      <c r="G95" s="44">
        <v>156.42537814930279</v>
      </c>
      <c r="H95" s="14"/>
    </row>
    <row r="96" spans="2:14" x14ac:dyDescent="0.25">
      <c r="B96" s="8"/>
      <c r="C96" s="12"/>
      <c r="D96" s="12"/>
      <c r="E96" s="12"/>
      <c r="F96" s="12"/>
      <c r="G96" s="44"/>
      <c r="H96" s="14"/>
    </row>
    <row r="97" spans="2:10" x14ac:dyDescent="0.25">
      <c r="B97" s="2" t="s">
        <v>189</v>
      </c>
      <c r="J97" s="9"/>
    </row>
    <row r="98" spans="2:10" x14ac:dyDescent="0.25">
      <c r="B98" s="2"/>
    </row>
    <row r="99" spans="2:10" x14ac:dyDescent="0.25">
      <c r="B99"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7"/>
  <sheetViews>
    <sheetView showGridLines="0" zoomScaleNormal="100" workbookViewId="0">
      <pane xSplit="2" ySplit="5" topLeftCell="C261" activePane="bottomRight" state="frozen"/>
      <selection pane="topRight" activeCell="C1" sqref="C1"/>
      <selection pane="bottomLeft" activeCell="A6" sqref="A6"/>
      <selection pane="bottomRight" activeCell="C262" sqref="C262:G264"/>
    </sheetView>
  </sheetViews>
  <sheetFormatPr baseColWidth="10" defaultRowHeight="15" x14ac:dyDescent="0.25"/>
  <cols>
    <col min="3" max="3" width="18.5703125" customWidth="1"/>
    <col min="4" max="4" width="19.140625" customWidth="1"/>
    <col min="5" max="5" width="19.85546875" customWidth="1"/>
    <col min="6" max="6" width="17.140625" customWidth="1"/>
    <col min="7" max="7" width="24.42578125" customWidth="1"/>
  </cols>
  <sheetData>
    <row r="1" spans="2:7" x14ac:dyDescent="0.25">
      <c r="B1" s="4" t="s">
        <v>9</v>
      </c>
    </row>
    <row r="2" spans="2:7" ht="15.75" x14ac:dyDescent="0.25">
      <c r="B2" s="64" t="s">
        <v>134</v>
      </c>
      <c r="C2" s="64"/>
      <c r="D2" s="64"/>
      <c r="E2" s="64"/>
      <c r="F2" s="64"/>
      <c r="G2" s="64"/>
    </row>
    <row r="3" spans="2:7" x14ac:dyDescent="0.25">
      <c r="B3" s="65" t="s">
        <v>8</v>
      </c>
      <c r="C3" s="65"/>
      <c r="D3" s="65"/>
      <c r="E3" s="65"/>
      <c r="F3" s="65"/>
      <c r="G3" s="65"/>
    </row>
    <row r="5" spans="2:7" ht="63.75" customHeight="1" x14ac:dyDescent="0.25">
      <c r="B5" s="53" t="s">
        <v>0</v>
      </c>
      <c r="C5" s="54" t="s">
        <v>128</v>
      </c>
      <c r="D5" s="54" t="s">
        <v>129</v>
      </c>
      <c r="E5" s="54" t="s">
        <v>130</v>
      </c>
      <c r="F5" s="54" t="s">
        <v>131</v>
      </c>
      <c r="G5" s="54" t="s">
        <v>166</v>
      </c>
    </row>
    <row r="6" spans="2:7" x14ac:dyDescent="0.25">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25">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25">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25">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25">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25">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25">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25">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25">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25">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25">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25">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25">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25">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25">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25">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25">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25">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25">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25">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25">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25">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25">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25">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25">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25">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25">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25">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25">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25">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25">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25">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25">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25">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25">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25">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25">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25">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25">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25">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25">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25">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25">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25">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25">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25">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25">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25">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25">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25">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25">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25">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25">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25">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25">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25">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25">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25">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25">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25">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25">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25">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25">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25">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25">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25">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25">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25">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25">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25">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25">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25">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25">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25">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25">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25">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25">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25">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25">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25">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25">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25">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25">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25">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25">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25">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25">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25">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25">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25">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25">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25">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25">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25">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25">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25">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25">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25">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25">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25">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25">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25">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25">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25">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25">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25">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25">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25">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25">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25">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25">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25">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25">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25">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25">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25">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25">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25">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25">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25">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25">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25">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25">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25">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25">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25">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25">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25">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25">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25">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25">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25">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25">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25">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25">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25">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25">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25">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25">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25">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25">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25">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25">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25">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25">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25">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25">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25">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25">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25">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25">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25">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25">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25">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25">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25">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25">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25">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25">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25">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25">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25">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25">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25">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25">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25">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25">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25">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25">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25">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25">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25">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25">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25">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25">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25">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25">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25">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25">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25">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25">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25">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25">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25">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25">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25">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25">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25">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25">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25">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25">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25">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25">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25">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25">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25">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25">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25">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25">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25">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25">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25">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25">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25">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25">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25">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25">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25">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25">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25">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25">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25">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25">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25">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25">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25">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25">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25">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25">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25">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25">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25">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25">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25">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25">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25">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25">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25">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25">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25">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25">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25">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25">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25">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25">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25">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25">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25">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25">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25">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25">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5">
        <f>+'1.Serie mensual'!G258/'1.Serie mensual'!G246-1</f>
        <v>-8.7264597131708754E-5</v>
      </c>
    </row>
    <row r="247" spans="2:7" x14ac:dyDescent="0.25">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5">
        <f>+'1.Serie mensual'!G259/'1.Serie mensual'!G247-1</f>
        <v>-6.1289831148703122E-4</v>
      </c>
    </row>
    <row r="248" spans="2:7" x14ac:dyDescent="0.25">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5">
        <f>+'1.Serie mensual'!G260/'1.Serie mensual'!G248-1</f>
        <v>-1.1882811613406208E-4</v>
      </c>
    </row>
    <row r="249" spans="2:7" x14ac:dyDescent="0.25">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5">
        <f>+'1.Serie mensual'!G261/'1.Serie mensual'!G249-1</f>
        <v>-8.7340789654883899E-3</v>
      </c>
    </row>
    <row r="250" spans="2:7" x14ac:dyDescent="0.25">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5">
        <f>+'1.Serie mensual'!G262/'1.Serie mensual'!G250-1</f>
        <v>-1.0382452368965511E-2</v>
      </c>
    </row>
    <row r="251" spans="2:7" x14ac:dyDescent="0.25">
      <c r="B251" s="11">
        <v>45444</v>
      </c>
      <c r="C251" s="10">
        <f>+'1.Serie mensual'!C263/'1.Serie mensual'!C251-1</f>
        <v>7.1031903082929837E-4</v>
      </c>
      <c r="D251" s="10">
        <f>+'1.Serie mensual'!D263/'1.Serie mensual'!D251-1</f>
        <v>-1.5329683710443742E-2</v>
      </c>
      <c r="E251" s="10">
        <f>+'1.Serie mensual'!E263/'1.Serie mensual'!E251-1</f>
        <v>-6.8389486476239103E-4</v>
      </c>
      <c r="F251" s="10">
        <f>+'1.Serie mensual'!F263/'1.Serie mensual'!F251-1</f>
        <v>1.4350014014653301E-2</v>
      </c>
      <c r="G251" s="45">
        <f>+'1.Serie mensual'!G263/'1.Serie mensual'!G251-1</f>
        <v>-7.8911624700361838E-4</v>
      </c>
    </row>
    <row r="252" spans="2:7" x14ac:dyDescent="0.25">
      <c r="B252" s="11">
        <v>45474</v>
      </c>
      <c r="C252" s="10">
        <f>+'1.Serie mensual'!C264/'1.Serie mensual'!C252-1</f>
        <v>-7.6780796262879702E-3</v>
      </c>
      <c r="D252" s="10">
        <f>+'1.Serie mensual'!D264/'1.Serie mensual'!D252-1</f>
        <v>-2.1632823905642806E-2</v>
      </c>
      <c r="E252" s="10">
        <f>+'1.Serie mensual'!E264/'1.Serie mensual'!E252-1</f>
        <v>3.0951998862605024E-5</v>
      </c>
      <c r="F252" s="10">
        <f>+'1.Serie mensual'!F264/'1.Serie mensual'!F252-1</f>
        <v>1.672965267248383E-2</v>
      </c>
      <c r="G252" s="45">
        <f>+'1.Serie mensual'!G264/'1.Serie mensual'!G252-1</f>
        <v>-3.7733230741285873E-3</v>
      </c>
    </row>
    <row r="253" spans="2:7" x14ac:dyDescent="0.25">
      <c r="B253" s="11">
        <v>45505</v>
      </c>
      <c r="C253" s="10">
        <f>+'1.Serie mensual'!C265/'1.Serie mensual'!C253-1</f>
        <v>-1.8951286568739123E-3</v>
      </c>
      <c r="D253" s="10">
        <f>+'1.Serie mensual'!D265/'1.Serie mensual'!D253-1</f>
        <v>-1.6820633032456622E-2</v>
      </c>
      <c r="E253" s="10">
        <f>+'1.Serie mensual'!E265/'1.Serie mensual'!E253-1</f>
        <v>9.8743566819869955E-4</v>
      </c>
      <c r="F253" s="10">
        <f>+'1.Serie mensual'!F265/'1.Serie mensual'!F253-1</f>
        <v>4.1845814562324612E-3</v>
      </c>
      <c r="G253" s="45">
        <f>+'1.Serie mensual'!G265/'1.Serie mensual'!G253-1</f>
        <v>-3.7207116570803223E-3</v>
      </c>
    </row>
    <row r="254" spans="2:7" x14ac:dyDescent="0.25">
      <c r="B254" s="11">
        <v>45536</v>
      </c>
      <c r="C254" s="10">
        <f>+'1.Serie mensual'!C266/'1.Serie mensual'!C254-1</f>
        <v>5.8835926505618197E-4</v>
      </c>
      <c r="D254" s="10">
        <f>+'1.Serie mensual'!D266/'1.Serie mensual'!D254-1</f>
        <v>-1.5964149777254577E-2</v>
      </c>
      <c r="E254" s="10">
        <f>+'1.Serie mensual'!E266/'1.Serie mensual'!E254-1</f>
        <v>4.74404060280742E-3</v>
      </c>
      <c r="F254" s="10">
        <f>+'1.Serie mensual'!F266/'1.Serie mensual'!F254-1</f>
        <v>1.2037735703581687E-2</v>
      </c>
      <c r="G254" s="45">
        <f>+'1.Serie mensual'!G266/'1.Serie mensual'!G254-1</f>
        <v>-7.0790692770272834E-5</v>
      </c>
    </row>
    <row r="255" spans="2:7" x14ac:dyDescent="0.25">
      <c r="B255" s="11">
        <v>45566</v>
      </c>
      <c r="C255" s="10">
        <f>+'1.Serie mensual'!C267/'1.Serie mensual'!C255-1</f>
        <v>8.1193021588124026E-3</v>
      </c>
      <c r="D255" s="10">
        <f>+'1.Serie mensual'!D267/'1.Serie mensual'!D255-1</f>
        <v>-1.2288919345645133E-2</v>
      </c>
      <c r="E255" s="10">
        <f>+'1.Serie mensual'!E267/'1.Serie mensual'!E255-1</f>
        <v>8.8438864655764338E-3</v>
      </c>
      <c r="F255" s="10">
        <f>+'1.Serie mensual'!F267/'1.Serie mensual'!F255-1</f>
        <v>1.9745303334207209E-2</v>
      </c>
      <c r="G255" s="45">
        <f>+'1.Serie mensual'!G267/'1.Serie mensual'!G255-1</f>
        <v>5.6332862963277552E-3</v>
      </c>
    </row>
    <row r="256" spans="2:7" x14ac:dyDescent="0.25">
      <c r="B256" s="11">
        <v>45597</v>
      </c>
      <c r="C256" s="10">
        <f>+'1.Serie mensual'!C268/'1.Serie mensual'!C256-1</f>
        <v>2.1857198432097213E-2</v>
      </c>
      <c r="D256" s="10">
        <f>+'1.Serie mensual'!D268/'1.Serie mensual'!D256-1</f>
        <v>-3.8331682133131428E-3</v>
      </c>
      <c r="E256" s="10">
        <f>+'1.Serie mensual'!E268/'1.Serie mensual'!E256-1</f>
        <v>1.0218056368799688E-2</v>
      </c>
      <c r="F256" s="10">
        <f>+'1.Serie mensual'!F268/'1.Serie mensual'!F256-1</f>
        <v>1.9114761612480713E-2</v>
      </c>
      <c r="G256" s="45">
        <f>+'1.Serie mensual'!G268/'1.Serie mensual'!G256-1</f>
        <v>1.1625892675696026E-2</v>
      </c>
    </row>
    <row r="257" spans="2:7" x14ac:dyDescent="0.25">
      <c r="B257" s="11">
        <v>45627</v>
      </c>
      <c r="C257" s="10">
        <f>+'1.Serie mensual'!C269/'1.Serie mensual'!C257-1</f>
        <v>1.8045175151481851E-2</v>
      </c>
      <c r="D257" s="10">
        <f>+'1.Serie mensual'!D269/'1.Serie mensual'!D257-1</f>
        <v>-7.1329270995786898E-3</v>
      </c>
      <c r="E257" s="10">
        <f>+'1.Serie mensual'!E269/'1.Serie mensual'!E257-1</f>
        <v>1.0543235015709307E-2</v>
      </c>
      <c r="F257" s="10">
        <f>+'1.Serie mensual'!F269/'1.Serie mensual'!F257-1</f>
        <v>1.1456157785357135E-2</v>
      </c>
      <c r="G257" s="45">
        <f>+'1.Serie mensual'!G269/'1.Serie mensual'!G257-1</f>
        <v>8.1329017958169381E-3</v>
      </c>
    </row>
    <row r="258" spans="2:7" x14ac:dyDescent="0.25">
      <c r="B258" s="11">
        <v>45658</v>
      </c>
      <c r="C258" s="10">
        <f>+'1.Serie mensual'!C270/'1.Serie mensual'!C258-1</f>
        <v>2.7128517060552637E-2</v>
      </c>
      <c r="D258" s="10">
        <f>+'1.Serie mensual'!D270/'1.Serie mensual'!D258-1</f>
        <v>-1.9950762023364987E-2</v>
      </c>
      <c r="E258" s="10">
        <f>+'1.Serie mensual'!E270/'1.Serie mensual'!E258-1</f>
        <v>1.7049162815681695E-2</v>
      </c>
      <c r="F258" s="10">
        <f>+'1.Serie mensual'!F270/'1.Serie mensual'!F258-1</f>
        <v>1.818986188196714E-2</v>
      </c>
      <c r="G258" s="45">
        <f>+'1.Serie mensual'!G270/'1.Serie mensual'!G258-1</f>
        <v>1.0553592340036611E-2</v>
      </c>
    </row>
    <row r="259" spans="2:7" x14ac:dyDescent="0.25">
      <c r="B259" s="11">
        <v>45689</v>
      </c>
      <c r="C259" s="10">
        <f>+'1.Serie mensual'!C271/'1.Serie mensual'!C259-1</f>
        <v>9.7515447463054628E-3</v>
      </c>
      <c r="D259" s="10">
        <f>+'1.Serie mensual'!D271/'1.Serie mensual'!D259-1</f>
        <v>-2.3932052221786959E-2</v>
      </c>
      <c r="E259" s="10">
        <f>+'1.Serie mensual'!E271/'1.Serie mensual'!E259-1</f>
        <v>2.0238059550381493E-4</v>
      </c>
      <c r="F259" s="10">
        <f>+'1.Serie mensual'!F271/'1.Serie mensual'!F259-1</f>
        <v>1.9688398828709985E-3</v>
      </c>
      <c r="G259" s="45">
        <f>+'1.Serie mensual'!G271/'1.Serie mensual'!G259-1</f>
        <v>-3.0704979339301053E-3</v>
      </c>
    </row>
    <row r="260" spans="2:7" x14ac:dyDescent="0.25">
      <c r="B260" s="11">
        <v>45717</v>
      </c>
      <c r="C260" s="10">
        <f>+'1.Serie mensual'!C272/'1.Serie mensual'!C260-1</f>
        <v>2.706028576081243E-2</v>
      </c>
      <c r="D260" s="10">
        <f>+'1.Serie mensual'!D272/'1.Serie mensual'!D260-1</f>
        <v>-6.9814120431103133E-3</v>
      </c>
      <c r="E260" s="10">
        <f>+'1.Serie mensual'!E272/'1.Serie mensual'!E260-1</f>
        <v>8.4545398415845074E-3</v>
      </c>
      <c r="F260" s="10">
        <f>+'1.Serie mensual'!F272/'1.Serie mensual'!F260-1</f>
        <v>2.4290442893345254E-2</v>
      </c>
      <c r="G260" s="45">
        <f>+'1.Serie mensual'!G272/'1.Serie mensual'!G260-1</f>
        <v>1.2925475595759739E-2</v>
      </c>
    </row>
    <row r="261" spans="2:7" x14ac:dyDescent="0.25">
      <c r="B261" s="11">
        <v>45748</v>
      </c>
      <c r="C261" s="10">
        <f>+'1.Serie mensual'!C273/'1.Serie mensual'!C261-1</f>
        <v>2.4900321607551845E-2</v>
      </c>
      <c r="D261" s="10">
        <f>+'1.Serie mensual'!D273/'1.Serie mensual'!D261-1</f>
        <v>9.0030852052835897E-4</v>
      </c>
      <c r="E261" s="10">
        <f>+'1.Serie mensual'!E273/'1.Serie mensual'!E261-1</f>
        <v>8.5900176096340708E-3</v>
      </c>
      <c r="F261" s="10">
        <f>+'1.Serie mensual'!F273/'1.Serie mensual'!F261-1</f>
        <v>1.5727914869720916E-2</v>
      </c>
      <c r="G261" s="45">
        <f>+'1.Serie mensual'!G273/'1.Serie mensual'!G261-1</f>
        <v>1.2476241585321013E-2</v>
      </c>
    </row>
    <row r="262" spans="2:7" x14ac:dyDescent="0.25">
      <c r="B262" s="11">
        <v>45778</v>
      </c>
      <c r="C262" s="10">
        <f>+'1.Serie mensual'!C274/'1.Serie mensual'!C262-1</f>
        <v>3.8023071918998008E-2</v>
      </c>
      <c r="D262" s="10">
        <f>+'1.Serie mensual'!D274/'1.Serie mensual'!D262-1</f>
        <v>1.0304942756580893E-2</v>
      </c>
      <c r="E262" s="10">
        <f>+'1.Serie mensual'!E274/'1.Serie mensual'!E262-1</f>
        <v>1.2731125997446746E-2</v>
      </c>
      <c r="F262" s="10">
        <f>+'1.Serie mensual'!F274/'1.Serie mensual'!F262-1</f>
        <v>1.9951561399391027E-2</v>
      </c>
      <c r="G262" s="45">
        <f>+'1.Serie mensual'!G274/'1.Serie mensual'!G262-1</f>
        <v>2.0308343937750273E-2</v>
      </c>
    </row>
    <row r="263" spans="2:7" x14ac:dyDescent="0.25">
      <c r="B263" s="11">
        <v>45809</v>
      </c>
      <c r="C263" s="10">
        <f>+'1.Serie mensual'!C275/'1.Serie mensual'!C263-1</f>
        <v>3.6206619313694732E-2</v>
      </c>
      <c r="D263" s="10">
        <f>+'1.Serie mensual'!D275/'1.Serie mensual'!D263-1</f>
        <v>1.0566237767668518E-3</v>
      </c>
      <c r="E263" s="10">
        <f>+'1.Serie mensual'!E275/'1.Serie mensual'!E263-1</f>
        <v>1.0718927119072186E-2</v>
      </c>
      <c r="F263" s="10">
        <f>+'1.Serie mensual'!F275/'1.Serie mensual'!F263-1</f>
        <v>4.0719444580143982E-3</v>
      </c>
      <c r="G263" s="45">
        <f>+'1.Serie mensual'!G275/'1.Serie mensual'!G263-1</f>
        <v>1.3300296418620627E-2</v>
      </c>
    </row>
    <row r="264" spans="2:7" x14ac:dyDescent="0.25">
      <c r="B264" s="11">
        <v>45839</v>
      </c>
      <c r="C264" s="10">
        <f>+'1.Serie mensual'!C276/'1.Serie mensual'!C264-1</f>
        <v>3.6638111646581262E-2</v>
      </c>
      <c r="D264" s="10">
        <f>+'1.Serie mensual'!D276/'1.Serie mensual'!D264-1</f>
        <v>5.8815217585765911E-3</v>
      </c>
      <c r="E264" s="10">
        <f>+'1.Serie mensual'!E276/'1.Serie mensual'!E264-1</f>
        <v>9.8796063841901649E-3</v>
      </c>
      <c r="F264" s="10">
        <f>+'1.Serie mensual'!F276/'1.Serie mensual'!F264-1</f>
        <v>1.0478767549305879E-2</v>
      </c>
      <c r="G264" s="45">
        <f>+'1.Serie mensual'!G276/'1.Serie mensual'!G264-1</f>
        <v>1.5896596159566512E-2</v>
      </c>
    </row>
    <row r="265" spans="2:7" x14ac:dyDescent="0.25">
      <c r="B265" s="11"/>
      <c r="C265" s="10"/>
      <c r="D265" s="10"/>
      <c r="E265" s="10"/>
      <c r="F265" s="10"/>
      <c r="G265" s="10"/>
    </row>
    <row r="266" spans="2:7" x14ac:dyDescent="0.25">
      <c r="B266" s="2" t="s">
        <v>184</v>
      </c>
    </row>
    <row r="267" spans="2:7" x14ac:dyDescent="0.25">
      <c r="B267"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4"/>
  <sheetViews>
    <sheetView showGridLines="0" zoomScaleNormal="100" workbookViewId="0">
      <pane xSplit="2" ySplit="5" topLeftCell="C85" activePane="bottomRight" state="frozen"/>
      <selection pane="topRight" activeCell="C1" sqref="C1"/>
      <selection pane="bottomLeft" activeCell="A6" sqref="A6"/>
      <selection pane="bottomRight" activeCell="C87" sqref="C87:G91"/>
    </sheetView>
  </sheetViews>
  <sheetFormatPr baseColWidth="10" defaultRowHeight="15" x14ac:dyDescent="0.25"/>
  <cols>
    <col min="2" max="2" width="18.140625" customWidth="1"/>
    <col min="3" max="3" width="20.140625" customWidth="1"/>
    <col min="4" max="4" width="22.42578125" customWidth="1"/>
    <col min="5" max="5" width="20.42578125" customWidth="1"/>
    <col min="6" max="6" width="18.42578125" customWidth="1"/>
    <col min="7" max="7" width="21.5703125" customWidth="1"/>
  </cols>
  <sheetData>
    <row r="1" spans="2:7" x14ac:dyDescent="0.25">
      <c r="B1" s="4" t="s">
        <v>9</v>
      </c>
    </row>
    <row r="2" spans="2:7" ht="15.75" x14ac:dyDescent="0.25">
      <c r="B2" s="64" t="s">
        <v>136</v>
      </c>
      <c r="C2" s="64"/>
      <c r="D2" s="64"/>
      <c r="E2" s="64"/>
      <c r="F2" s="64"/>
      <c r="G2" s="64"/>
    </row>
    <row r="3" spans="2:7" x14ac:dyDescent="0.25">
      <c r="B3" s="65" t="s">
        <v>8</v>
      </c>
      <c r="C3" s="65"/>
      <c r="D3" s="65"/>
      <c r="E3" s="65"/>
      <c r="F3" s="65"/>
      <c r="G3" s="65"/>
    </row>
    <row r="5" spans="2:7" ht="72" customHeight="1" x14ac:dyDescent="0.25">
      <c r="B5" s="53" t="s">
        <v>10</v>
      </c>
      <c r="C5" s="54" t="s">
        <v>128</v>
      </c>
      <c r="D5" s="54" t="s">
        <v>129</v>
      </c>
      <c r="E5" s="54" t="s">
        <v>130</v>
      </c>
      <c r="F5" s="54" t="s">
        <v>131</v>
      </c>
      <c r="G5" s="54" t="s">
        <v>166</v>
      </c>
    </row>
    <row r="6" spans="2:7" x14ac:dyDescent="0.25">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25">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25">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25">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25">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25">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25">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25">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25">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25">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25">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25">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25">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25">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25">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25">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25">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25">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25">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25">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25">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25">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25">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25">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25">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25">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25">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25">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25">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25">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25">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25">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25">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25">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25">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25">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25">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25">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25">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25">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25">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25">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25">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25">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25">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25">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25">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25">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25">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25">
      <c r="B55" s="8" t="s">
        <v>124</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25">
      <c r="B56" s="8" t="s">
        <v>126</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25">
      <c r="B57" s="8" t="s">
        <v>132</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25">
      <c r="B58" s="8" t="s">
        <v>138</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25">
      <c r="B59" s="8" t="s">
        <v>140</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25">
      <c r="B60" s="8" t="s">
        <v>143</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25">
      <c r="B61" s="8" t="s">
        <v>144</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25">
      <c r="B62" s="8" t="s">
        <v>145</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25">
      <c r="B63" s="8" t="s">
        <v>146</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25">
      <c r="B64" s="8" t="s">
        <v>147</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25">
      <c r="B65" s="8" t="s">
        <v>148</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25">
      <c r="B66" s="8" t="s">
        <v>149</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25">
      <c r="B67" s="8" t="s">
        <v>150</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25">
      <c r="B68" s="8" t="s">
        <v>160</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25">
      <c r="B69" s="8" t="s">
        <v>161</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25">
      <c r="B70" s="8" t="s">
        <v>163</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25">
      <c r="B71" s="8" t="s">
        <v>169</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25">
      <c r="B72" s="8" t="s">
        <v>170</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25">
      <c r="B73" s="8" t="s">
        <v>172</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25">
      <c r="B74" s="8" t="s">
        <v>175</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25">
      <c r="B75" s="8" t="s">
        <v>177</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25">
      <c r="B76" s="8" t="s">
        <v>180</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25">
      <c r="B77" s="8" t="s">
        <v>182</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25">
      <c r="B78" s="8" t="s">
        <v>185</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25">
      <c r="B79" s="8" t="s">
        <v>186</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25">
      <c r="B80" s="8" t="s">
        <v>187</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25">
      <c r="B81" s="8" t="s">
        <v>188</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25">
      <c r="B82" s="8" t="s">
        <v>194</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25">
      <c r="B83" s="8" t="s">
        <v>196</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25">
      <c r="B84" s="8" t="s">
        <v>198</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25">
      <c r="B85" s="8" t="s">
        <v>200</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5">
        <f>'2.Serie trimestral'!G89/'2.Serie trimestral'!G85-1</f>
        <v>-9.467851370449587E-3</v>
      </c>
    </row>
    <row r="86" spans="2:7" x14ac:dyDescent="0.25">
      <c r="B86" s="8" t="s">
        <v>202</v>
      </c>
      <c r="C86" s="10">
        <f>'2.Serie trimestral'!C90/'2.Serie trimestral'!C86-1</f>
        <v>-1.7143358575770873E-2</v>
      </c>
      <c r="D86" s="10">
        <f>'2.Serie trimestral'!D90/'2.Serie trimestral'!D86-1</f>
        <v>-2.7563574924160283E-2</v>
      </c>
      <c r="E86" s="10">
        <f>'2.Serie trimestral'!E90/'2.Serie trimestral'!E86-1</f>
        <v>-2.0693030686568248E-3</v>
      </c>
      <c r="F86" s="10">
        <f>'2.Serie trimestral'!F90/'2.Serie trimestral'!F86-1</f>
        <v>-2.6200302528922581E-4</v>
      </c>
      <c r="G86" s="45">
        <f>'2.Serie trimestral'!G90/'2.Serie trimestral'!G86-1</f>
        <v>-1.1782342815524371E-2</v>
      </c>
    </row>
    <row r="87" spans="2:7" x14ac:dyDescent="0.25">
      <c r="B87" s="8" t="s">
        <v>203</v>
      </c>
      <c r="C87" s="10">
        <f>'2.Serie trimestral'!C91/'2.Serie trimestral'!C87-1</f>
        <v>-2.5422410402900719E-2</v>
      </c>
      <c r="D87" s="10">
        <f>'2.Serie trimestral'!D91/'2.Serie trimestral'!D87-1</f>
        <v>-3.6283438492369369E-2</v>
      </c>
      <c r="E87" s="10">
        <f>'2.Serie trimestral'!E91/'2.Serie trimestral'!E87-1</f>
        <v>-1.0606654050653419E-2</v>
      </c>
      <c r="F87" s="10">
        <f>'2.Serie trimestral'!F91/'2.Serie trimestral'!F87-1</f>
        <v>5.222198619942553E-3</v>
      </c>
      <c r="G87" s="45">
        <f>'2.Serie trimestral'!G91/'2.Serie trimestral'!G87-1</f>
        <v>-1.6999843150914296E-2</v>
      </c>
    </row>
    <row r="88" spans="2:7" x14ac:dyDescent="0.25">
      <c r="B88" s="8" t="s">
        <v>206</v>
      </c>
      <c r="C88" s="10">
        <f>'2.Serie trimestral'!C92/'2.Serie trimestral'!C88-1</f>
        <v>-1.9671836441472634E-2</v>
      </c>
      <c r="D88" s="10">
        <f>'2.Serie trimestral'!D92/'2.Serie trimestral'!D88-1</f>
        <v>-2.7842989907997828E-2</v>
      </c>
      <c r="E88" s="10">
        <f>'2.Serie trimestral'!E92/'2.Serie trimestral'!E88-1</f>
        <v>2.9496744021493271E-3</v>
      </c>
      <c r="F88" s="10">
        <f>'2.Serie trimestral'!F92/'2.Serie trimestral'!F88-1</f>
        <v>3.5799397627331864E-3</v>
      </c>
      <c r="G88" s="45">
        <f>'2.Serie trimestral'!G92/'2.Serie trimestral'!G88-1</f>
        <v>-1.019489443202648E-2</v>
      </c>
    </row>
    <row r="89" spans="2:7" x14ac:dyDescent="0.25">
      <c r="B89" s="8" t="s">
        <v>208</v>
      </c>
      <c r="C89" s="10">
        <f>'2.Serie trimestral'!C93/'2.Serie trimestral'!C89-1</f>
        <v>-4.5231649122741135E-3</v>
      </c>
      <c r="D89" s="10">
        <f>'2.Serie trimestral'!D93/'2.Serie trimestral'!D89-1</f>
        <v>-1.0436552845721869E-2</v>
      </c>
      <c r="E89" s="10">
        <f>'2.Serie trimestral'!E93/'2.Serie trimestral'!E89-1</f>
        <v>9.6454712764795225E-3</v>
      </c>
      <c r="F89" s="10">
        <f>'2.Serie trimestral'!F93/'2.Serie trimestral'!F89-1</f>
        <v>1.5079379603049947E-2</v>
      </c>
      <c r="G89" s="45">
        <f>'2.Serie trimestral'!G93/'2.Serie trimestral'!G89-1</f>
        <v>2.4202727080833153E-3</v>
      </c>
    </row>
    <row r="90" spans="2:7" x14ac:dyDescent="0.25">
      <c r="B90" s="8" t="s">
        <v>210</v>
      </c>
      <c r="C90" s="10">
        <f>'2.Serie trimestral'!C94/'2.Serie trimestral'!C90-1</f>
        <v>4.820362873143802E-3</v>
      </c>
      <c r="D90" s="10">
        <f>'2.Serie trimestral'!D94/'2.Serie trimestral'!D90-1</f>
        <v>-1.0543319034231113E-2</v>
      </c>
      <c r="E90" s="10">
        <f>'2.Serie trimestral'!E94/'2.Serie trimestral'!E90-1</f>
        <v>9.8920236949862073E-4</v>
      </c>
      <c r="F90" s="10">
        <f>'2.Serie trimestral'!F94/'2.Serie trimestral'!F90-1</f>
        <v>9.9071959046768132E-3</v>
      </c>
      <c r="G90" s="45">
        <f>'2.Serie trimestral'!G94/'2.Serie trimestral'!G90-1</f>
        <v>1.343446435777107E-3</v>
      </c>
    </row>
    <row r="91" spans="2:7" x14ac:dyDescent="0.25">
      <c r="B91" s="8" t="s">
        <v>212</v>
      </c>
      <c r="C91" s="10">
        <f>'2.Serie trimestral'!C95/'2.Serie trimestral'!C91-1</f>
        <v>2.4650917479724255E-2</v>
      </c>
      <c r="D91" s="10">
        <f>'2.Serie trimestral'!D95/'2.Serie trimestral'!D91-1</f>
        <v>8.8555263920708782E-4</v>
      </c>
      <c r="E91" s="10">
        <f>'2.Serie trimestral'!E95/'2.Serie trimestral'!E91-1</f>
        <v>1.0721854129191577E-2</v>
      </c>
      <c r="F91" s="10">
        <f>'2.Serie trimestral'!F95/'2.Serie trimestral'!F91-1</f>
        <v>2.4009254228077426E-2</v>
      </c>
      <c r="G91" s="45">
        <f>'2.Serie trimestral'!G95/'2.Serie trimestral'!G91-1</f>
        <v>1.5078190944722625E-2</v>
      </c>
    </row>
    <row r="92" spans="2:7" x14ac:dyDescent="0.25">
      <c r="B92" s="8"/>
      <c r="C92" s="10"/>
      <c r="D92" s="10"/>
      <c r="E92" s="10"/>
      <c r="F92" s="25"/>
      <c r="G92" s="10"/>
    </row>
    <row r="93" spans="2:7" x14ac:dyDescent="0.25">
      <c r="B93" s="2" t="s">
        <v>189</v>
      </c>
    </row>
    <row r="94" spans="2:7" x14ac:dyDescent="0.25">
      <c r="B94"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1" zoomScale="70" zoomScaleNormal="70" zoomScaleSheetLayoutView="50" workbookViewId="0">
      <selection activeCell="X5" sqref="X5"/>
    </sheetView>
  </sheetViews>
  <sheetFormatPr baseColWidth="10" defaultRowHeight="15" x14ac:dyDescent="0.25"/>
  <cols>
    <col min="1" max="1" width="3.42578125" customWidth="1"/>
  </cols>
  <sheetData>
    <row r="1" spans="2:21" x14ac:dyDescent="0.25">
      <c r="B1" s="4" t="s">
        <v>9</v>
      </c>
      <c r="I1" s="28"/>
    </row>
    <row r="2" spans="2:21" ht="15.75" x14ac:dyDescent="0.25">
      <c r="B2" s="64" t="s">
        <v>167</v>
      </c>
      <c r="C2" s="64"/>
      <c r="D2" s="64"/>
      <c r="E2" s="64"/>
      <c r="F2" s="64"/>
      <c r="G2" s="64"/>
      <c r="H2" s="64"/>
      <c r="I2" s="64"/>
      <c r="J2" s="64"/>
      <c r="K2" s="64"/>
      <c r="L2" s="64"/>
      <c r="M2" s="64"/>
      <c r="N2" s="64"/>
      <c r="O2" s="64"/>
      <c r="P2" s="64"/>
      <c r="Q2" s="64"/>
      <c r="R2" s="64"/>
      <c r="S2" s="64"/>
      <c r="T2" s="64"/>
      <c r="U2" s="64"/>
    </row>
    <row r="3" spans="2:21" x14ac:dyDescent="0.25">
      <c r="B3" s="65" t="s">
        <v>8</v>
      </c>
      <c r="C3" s="65"/>
      <c r="D3" s="65"/>
      <c r="E3" s="65"/>
      <c r="F3" s="65"/>
      <c r="G3" s="65"/>
      <c r="H3" s="65"/>
      <c r="I3" s="65"/>
      <c r="J3" s="65"/>
      <c r="K3" s="65"/>
      <c r="L3" s="65"/>
      <c r="M3" s="65"/>
      <c r="N3" s="65"/>
      <c r="O3" s="65"/>
      <c r="P3" s="65"/>
      <c r="Q3" s="65"/>
      <c r="R3" s="65"/>
      <c r="S3" s="65"/>
      <c r="T3" s="65"/>
      <c r="U3" s="65"/>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tabSelected="1" zoomScale="90" zoomScaleNormal="90" zoomScaleSheetLayoutView="70" workbookViewId="0">
      <selection activeCell="Q26" sqref="Q26"/>
    </sheetView>
  </sheetViews>
  <sheetFormatPr baseColWidth="10" defaultRowHeight="15" x14ac:dyDescent="0.25"/>
  <cols>
    <col min="1" max="1" width="4.85546875" customWidth="1"/>
  </cols>
  <sheetData>
    <row r="1" spans="2:13" x14ac:dyDescent="0.25">
      <c r="B1" s="4" t="s">
        <v>9</v>
      </c>
    </row>
    <row r="2" spans="2:13" ht="15.75" x14ac:dyDescent="0.25">
      <c r="B2" s="64" t="s">
        <v>174</v>
      </c>
      <c r="C2" s="64"/>
      <c r="D2" s="64"/>
      <c r="E2" s="64"/>
      <c r="F2" s="64"/>
      <c r="G2" s="64"/>
      <c r="H2" s="64"/>
      <c r="I2" s="64"/>
      <c r="J2" s="64"/>
      <c r="K2" s="64"/>
      <c r="L2" s="64"/>
      <c r="M2" s="64"/>
    </row>
    <row r="3" spans="2:13" x14ac:dyDescent="0.25">
      <c r="B3" s="65" t="s">
        <v>8</v>
      </c>
      <c r="C3" s="65"/>
      <c r="D3" s="65"/>
      <c r="E3" s="65"/>
      <c r="F3" s="65"/>
      <c r="G3" s="65"/>
      <c r="H3" s="65"/>
      <c r="I3" s="65"/>
      <c r="J3" s="65"/>
      <c r="K3" s="65"/>
      <c r="L3" s="65"/>
      <c r="M3" s="65"/>
    </row>
    <row r="4" spans="2:13" x14ac:dyDescent="0.25">
      <c r="B4" s="13"/>
      <c r="C4" s="13"/>
      <c r="D4" s="13"/>
      <c r="E4" s="13"/>
      <c r="F4" s="13"/>
      <c r="G4" s="13"/>
      <c r="H4" s="13"/>
      <c r="I4" s="13"/>
      <c r="J4" s="13"/>
      <c r="K4" s="13"/>
      <c r="L4" s="13"/>
      <c r="M4" s="13"/>
    </row>
    <row r="5" spans="2:13" x14ac:dyDescent="0.25">
      <c r="B5" s="13"/>
      <c r="C5" s="13"/>
      <c r="D5" s="13"/>
      <c r="E5" s="13"/>
      <c r="F5" s="13"/>
      <c r="G5" s="13"/>
      <c r="H5" s="13"/>
      <c r="I5" s="13"/>
      <c r="J5" s="13"/>
      <c r="K5" s="13"/>
      <c r="L5" s="13"/>
      <c r="M5" s="13"/>
    </row>
    <row r="6" spans="2:13" x14ac:dyDescent="0.25">
      <c r="B6" s="13"/>
      <c r="C6" s="13"/>
      <c r="D6" s="13"/>
      <c r="E6" s="13"/>
      <c r="F6" s="13"/>
      <c r="G6" s="13"/>
      <c r="H6" s="13"/>
      <c r="I6" s="13"/>
      <c r="J6" s="13"/>
      <c r="K6" s="13"/>
      <c r="L6" s="13"/>
      <c r="M6" s="13"/>
    </row>
    <row r="7" spans="2:13" x14ac:dyDescent="0.25">
      <c r="B7" s="13"/>
      <c r="C7" s="13"/>
      <c r="D7" s="13"/>
      <c r="E7" s="13"/>
      <c r="F7" s="13"/>
      <c r="G7" s="13"/>
      <c r="H7" s="13"/>
      <c r="I7" s="13"/>
      <c r="J7" s="13"/>
      <c r="K7" s="13"/>
      <c r="L7" s="13"/>
      <c r="M7" s="13"/>
    </row>
    <row r="8" spans="2:13" x14ac:dyDescent="0.25">
      <c r="B8" s="13"/>
      <c r="C8" s="13"/>
      <c r="D8" s="13"/>
      <c r="E8" s="13"/>
      <c r="F8" s="13"/>
      <c r="G8" s="13"/>
      <c r="H8" s="13"/>
      <c r="I8" s="13"/>
      <c r="J8" s="13"/>
      <c r="K8" s="13"/>
      <c r="L8" s="13"/>
      <c r="M8" s="13"/>
    </row>
    <row r="9" spans="2:13" x14ac:dyDescent="0.25">
      <c r="B9" s="13"/>
      <c r="C9" s="13"/>
      <c r="D9" s="13"/>
      <c r="E9" s="13"/>
      <c r="F9" s="13"/>
      <c r="G9" s="13"/>
      <c r="H9" s="13"/>
      <c r="I9" s="13"/>
      <c r="J9" s="13"/>
      <c r="K9" s="13"/>
      <c r="L9" s="13"/>
      <c r="M9" s="13"/>
    </row>
    <row r="10" spans="2:13" x14ac:dyDescent="0.25">
      <c r="B10" s="13"/>
      <c r="C10" s="13"/>
      <c r="D10" s="13"/>
      <c r="E10" s="13"/>
      <c r="F10" s="13"/>
      <c r="G10" s="13"/>
      <c r="H10" s="13"/>
      <c r="I10" s="13"/>
      <c r="J10" s="13"/>
      <c r="K10" s="13"/>
      <c r="L10" s="13"/>
      <c r="M10" s="13"/>
    </row>
    <row r="11" spans="2:13" x14ac:dyDescent="0.25">
      <c r="B11" s="13"/>
      <c r="C11" s="13"/>
      <c r="D11" s="13"/>
      <c r="E11" s="13"/>
      <c r="F11" s="13"/>
      <c r="G11" s="13"/>
      <c r="H11" s="13"/>
      <c r="I11" s="13"/>
      <c r="J11" s="13"/>
      <c r="K11" s="13"/>
      <c r="L11" s="13"/>
      <c r="M11" s="13"/>
    </row>
    <row r="12" spans="2:13" x14ac:dyDescent="0.25">
      <c r="B12" s="13"/>
      <c r="C12" s="13"/>
      <c r="D12" s="13"/>
      <c r="E12" s="13"/>
      <c r="F12" s="13"/>
      <c r="G12" s="13"/>
      <c r="H12" s="13"/>
      <c r="I12" s="13"/>
      <c r="J12" s="13"/>
      <c r="K12" s="13"/>
      <c r="L12" s="13"/>
      <c r="M12" s="13"/>
    </row>
    <row r="13" spans="2:13" x14ac:dyDescent="0.25">
      <c r="B13" s="13"/>
      <c r="C13" s="13"/>
      <c r="D13" s="13"/>
      <c r="E13" s="13"/>
      <c r="F13" s="13"/>
      <c r="G13" s="13"/>
      <c r="H13" s="13"/>
      <c r="I13" s="13"/>
      <c r="J13" s="13"/>
      <c r="K13" s="13"/>
      <c r="L13" s="13"/>
      <c r="M13" s="13"/>
    </row>
    <row r="14" spans="2:13" x14ac:dyDescent="0.25">
      <c r="B14" s="13"/>
      <c r="C14" s="13"/>
      <c r="D14" s="13"/>
      <c r="E14" s="13"/>
      <c r="F14" s="13"/>
      <c r="G14" s="13"/>
      <c r="H14" s="13"/>
      <c r="I14" s="13"/>
      <c r="J14" s="13"/>
      <c r="K14" s="13"/>
      <c r="L14" s="13"/>
      <c r="M14" s="13"/>
    </row>
    <row r="15" spans="2:13" x14ac:dyDescent="0.25">
      <c r="B15" s="13"/>
      <c r="C15" s="13"/>
      <c r="D15" s="13"/>
      <c r="E15" s="13"/>
      <c r="F15" s="13"/>
      <c r="G15" s="13"/>
      <c r="H15" s="13"/>
      <c r="I15" s="13"/>
      <c r="J15" s="13"/>
      <c r="K15" s="13"/>
      <c r="L15" s="13"/>
      <c r="M15" s="13"/>
    </row>
    <row r="16" spans="2:13" x14ac:dyDescent="0.25">
      <c r="B16" s="13"/>
      <c r="C16" s="13"/>
      <c r="D16" s="13"/>
      <c r="E16" s="13"/>
      <c r="F16" s="13"/>
      <c r="G16" s="13"/>
      <c r="H16" s="13"/>
      <c r="I16" s="13"/>
      <c r="J16" s="13"/>
      <c r="K16" s="13"/>
      <c r="L16" s="13"/>
      <c r="M16" s="13"/>
    </row>
    <row r="17" spans="2:13" x14ac:dyDescent="0.25">
      <c r="B17" s="13"/>
      <c r="C17" s="13"/>
      <c r="D17" s="13"/>
      <c r="E17" s="13"/>
      <c r="F17" s="13"/>
      <c r="G17" s="13"/>
      <c r="H17" s="13"/>
      <c r="I17" s="13"/>
      <c r="J17" s="13"/>
      <c r="K17" s="13"/>
      <c r="L17" s="13"/>
      <c r="M17" s="13"/>
    </row>
    <row r="18" spans="2:13" x14ac:dyDescent="0.25">
      <c r="B18" s="13"/>
      <c r="C18" s="13"/>
      <c r="D18" s="13"/>
      <c r="E18" s="13"/>
      <c r="F18" s="13"/>
      <c r="G18" s="13"/>
      <c r="H18" s="13"/>
      <c r="I18" s="13"/>
      <c r="J18" s="13"/>
      <c r="K18" s="13"/>
      <c r="L18" s="13"/>
      <c r="M18" s="13"/>
    </row>
    <row r="19" spans="2:13" x14ac:dyDescent="0.25">
      <c r="B19" s="13"/>
      <c r="C19" s="13"/>
      <c r="D19" s="13"/>
      <c r="E19" s="13"/>
      <c r="F19" s="13"/>
      <c r="G19" s="13"/>
      <c r="H19" s="13"/>
      <c r="I19" s="13"/>
      <c r="J19" s="13"/>
      <c r="K19" s="13"/>
      <c r="L19" s="13"/>
      <c r="M19" s="13"/>
    </row>
    <row r="20" spans="2:13" x14ac:dyDescent="0.25">
      <c r="B20" s="13"/>
      <c r="C20" s="13"/>
      <c r="D20" s="13"/>
      <c r="E20" s="13"/>
      <c r="F20" s="13"/>
      <c r="G20" s="13"/>
      <c r="H20" s="13"/>
      <c r="I20" s="13"/>
      <c r="J20" s="13"/>
      <c r="K20" s="13"/>
      <c r="L20" s="13"/>
      <c r="M20" s="13"/>
    </row>
    <row r="21" spans="2:13" x14ac:dyDescent="0.25">
      <c r="B21" s="13"/>
      <c r="C21" s="13"/>
      <c r="D21" s="13"/>
      <c r="E21" s="13"/>
      <c r="F21" s="13"/>
      <c r="G21" s="13"/>
      <c r="H21" s="13"/>
      <c r="I21" s="13"/>
      <c r="J21" s="13"/>
      <c r="K21" s="13"/>
      <c r="L21" s="13"/>
      <c r="M21" s="13"/>
    </row>
    <row r="22" spans="2:13" x14ac:dyDescent="0.25">
      <c r="B22" s="13"/>
      <c r="C22" s="13"/>
      <c r="D22" s="13"/>
      <c r="E22" s="13"/>
      <c r="F22" s="13"/>
      <c r="G22" s="13"/>
      <c r="H22" s="13"/>
      <c r="I22" s="13"/>
      <c r="J22" s="13"/>
      <c r="K22" s="13"/>
      <c r="L22" s="13"/>
      <c r="M22" s="13"/>
    </row>
    <row r="23" spans="2:13" x14ac:dyDescent="0.25">
      <c r="B23" s="13"/>
      <c r="C23" s="13"/>
      <c r="D23" s="13"/>
      <c r="E23" s="13"/>
      <c r="F23" s="13"/>
      <c r="G23" s="13"/>
      <c r="H23" s="13"/>
      <c r="I23" s="13"/>
      <c r="J23" s="13"/>
      <c r="K23" s="13"/>
      <c r="L23" s="13"/>
      <c r="M23" s="13"/>
    </row>
    <row r="24" spans="2:13" x14ac:dyDescent="0.25">
      <c r="B24" s="13"/>
      <c r="C24" s="13"/>
      <c r="D24" s="13"/>
      <c r="E24" s="13"/>
      <c r="F24" s="13"/>
      <c r="G24" s="13"/>
      <c r="H24" s="13"/>
      <c r="I24" s="13"/>
      <c r="J24" s="13"/>
      <c r="K24" s="13"/>
      <c r="L24" s="13"/>
      <c r="M24" s="13"/>
    </row>
    <row r="25" spans="2:13" x14ac:dyDescent="0.25">
      <c r="B25" s="13"/>
      <c r="C25" s="13"/>
      <c r="D25" s="13"/>
      <c r="E25" s="13"/>
      <c r="F25" s="13"/>
      <c r="G25" s="13"/>
      <c r="H25" s="13"/>
      <c r="I25" s="13"/>
      <c r="J25" s="13"/>
      <c r="K25" s="13"/>
      <c r="L25" s="13"/>
      <c r="M25" s="13"/>
    </row>
    <row r="26" spans="2:13" x14ac:dyDescent="0.25">
      <c r="B26" s="13"/>
      <c r="C26" s="13"/>
      <c r="D26" s="13"/>
      <c r="E26" s="13"/>
      <c r="F26" s="13"/>
      <c r="G26" s="13"/>
      <c r="H26" s="13"/>
      <c r="I26" s="13"/>
      <c r="J26" s="13"/>
      <c r="K26" s="13"/>
      <c r="L26" s="13"/>
      <c r="M26" s="13"/>
    </row>
    <row r="27" spans="2:13" ht="16.5" customHeight="1" x14ac:dyDescent="0.25">
      <c r="B27" s="15" t="s">
        <v>216</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6"/>
  <sheetViews>
    <sheetView workbookViewId="0">
      <pane xSplit="2" ySplit="1" topLeftCell="C78" activePane="bottomRight" state="frozen"/>
      <selection pane="topRight" activeCell="C1" sqref="C1"/>
      <selection pane="bottomLeft" activeCell="A2" sqref="A2"/>
      <selection pane="bottomRight" activeCell="C2" sqref="C2:I91"/>
    </sheetView>
  </sheetViews>
  <sheetFormatPr baseColWidth="10" defaultColWidth="11.42578125" defaultRowHeight="12.75" x14ac:dyDescent="0.2"/>
  <cols>
    <col min="1" max="5" width="11.42578125" style="21"/>
    <col min="6" max="6" width="12.42578125" style="21" bestFit="1" customWidth="1"/>
    <col min="7" max="16384" width="11.42578125" style="21"/>
  </cols>
  <sheetData>
    <row r="1" spans="1:9" ht="38.25" x14ac:dyDescent="0.2">
      <c r="A1" s="16" t="s">
        <v>64</v>
      </c>
      <c r="B1" s="17" t="s">
        <v>64</v>
      </c>
      <c r="C1" s="18" t="s">
        <v>65</v>
      </c>
      <c r="D1" s="19" t="s">
        <v>66</v>
      </c>
      <c r="E1" s="20" t="s">
        <v>67</v>
      </c>
      <c r="F1" s="20" t="s">
        <v>68</v>
      </c>
      <c r="G1" s="19" t="s">
        <v>66</v>
      </c>
      <c r="H1" s="20" t="s">
        <v>67</v>
      </c>
      <c r="I1" s="20" t="s">
        <v>68</v>
      </c>
    </row>
    <row r="2" spans="1:9" x14ac:dyDescent="0.2">
      <c r="A2" s="22" t="s">
        <v>11</v>
      </c>
      <c r="B2" s="23" t="s">
        <v>69</v>
      </c>
      <c r="C2" s="33">
        <v>7561475.6000887398</v>
      </c>
      <c r="D2" s="34">
        <v>14599440.57996227</v>
      </c>
      <c r="E2" s="33">
        <v>6333467.0483084666</v>
      </c>
      <c r="F2" s="34">
        <v>11295672.687717376</v>
      </c>
      <c r="G2" s="22"/>
      <c r="H2" s="22"/>
      <c r="I2" s="22"/>
    </row>
    <row r="3" spans="1:9" x14ac:dyDescent="0.2">
      <c r="A3" s="22" t="s">
        <v>24</v>
      </c>
      <c r="B3" s="23" t="s">
        <v>70</v>
      </c>
      <c r="C3" s="33">
        <v>7533339.3369298773</v>
      </c>
      <c r="D3" s="34">
        <v>14458730.215745999</v>
      </c>
      <c r="E3" s="33">
        <v>6448623.1467307089</v>
      </c>
      <c r="F3" s="34">
        <v>11280934.119857416</v>
      </c>
      <c r="G3" s="22"/>
      <c r="H3" s="22"/>
      <c r="I3" s="22"/>
    </row>
    <row r="4" spans="1:9" x14ac:dyDescent="0.2">
      <c r="A4" s="22" t="s">
        <v>37</v>
      </c>
      <c r="B4" s="23" t="s">
        <v>71</v>
      </c>
      <c r="C4" s="33">
        <v>7821084.1984871961</v>
      </c>
      <c r="D4" s="34">
        <v>14662288.145426244</v>
      </c>
      <c r="E4" s="33">
        <v>6604786.1762402188</v>
      </c>
      <c r="F4" s="34">
        <v>11389377.648131363</v>
      </c>
      <c r="G4" s="22"/>
      <c r="H4" s="22"/>
      <c r="I4" s="22"/>
    </row>
    <row r="5" spans="1:9" x14ac:dyDescent="0.2">
      <c r="A5" s="22" t="s">
        <v>49</v>
      </c>
      <c r="B5" s="23" t="s">
        <v>72</v>
      </c>
      <c r="C5" s="33">
        <v>8049308.6033906043</v>
      </c>
      <c r="D5" s="34">
        <v>14955051.10277833</v>
      </c>
      <c r="E5" s="33">
        <v>6743258.45575938</v>
      </c>
      <c r="F5" s="34">
        <v>11557836.464878546</v>
      </c>
      <c r="G5" s="22"/>
      <c r="H5" s="22"/>
      <c r="I5" s="22"/>
    </row>
    <row r="6" spans="1:9" x14ac:dyDescent="0.2">
      <c r="A6" s="22" t="s">
        <v>12</v>
      </c>
      <c r="B6" s="23" t="s">
        <v>73</v>
      </c>
      <c r="C6" s="33">
        <v>8396492.186741991</v>
      </c>
      <c r="D6" s="34">
        <v>15264719.254443042</v>
      </c>
      <c r="E6" s="33">
        <v>6938997.523438029</v>
      </c>
      <c r="F6" s="34">
        <v>11619922.79516305</v>
      </c>
      <c r="G6" s="24">
        <f>+D6/D2-1</f>
        <v>4.5568778532094401E-2</v>
      </c>
      <c r="H6" s="24">
        <f>+E6/E2-1</f>
        <v>9.5608056458000634E-2</v>
      </c>
      <c r="I6" s="24">
        <f>+F6/F2-1</f>
        <v>2.8705692561210139E-2</v>
      </c>
    </row>
    <row r="7" spans="1:9" x14ac:dyDescent="0.2">
      <c r="A7" s="22" t="s">
        <v>25</v>
      </c>
      <c r="B7" s="23" t="s">
        <v>74</v>
      </c>
      <c r="C7" s="33">
        <v>8671456.1659904793</v>
      </c>
      <c r="D7" s="34">
        <v>15553202.997166738</v>
      </c>
      <c r="E7" s="33">
        <v>7108069.4632179821</v>
      </c>
      <c r="F7" s="34">
        <v>11757035.050890351</v>
      </c>
      <c r="G7" s="24">
        <f t="shared" ref="G7:I22" si="0">+D7/D3-1</f>
        <v>7.569632776112134E-2</v>
      </c>
      <c r="H7" s="24">
        <f t="shared" si="0"/>
        <v>0.10226156831968014</v>
      </c>
      <c r="I7" s="24">
        <f t="shared" si="0"/>
        <v>4.2204034344538233E-2</v>
      </c>
    </row>
    <row r="8" spans="1:9" x14ac:dyDescent="0.2">
      <c r="A8" s="22" t="s">
        <v>38</v>
      </c>
      <c r="B8" s="23" t="s">
        <v>75</v>
      </c>
      <c r="C8" s="33">
        <v>8973916.1459978912</v>
      </c>
      <c r="D8" s="34">
        <v>15805215.993143065</v>
      </c>
      <c r="E8" s="33">
        <v>7230416.4214423681</v>
      </c>
      <c r="F8" s="34">
        <v>11943781.513429588</v>
      </c>
      <c r="G8" s="24">
        <f t="shared" si="0"/>
        <v>7.7950169603872244E-2</v>
      </c>
      <c r="H8" s="24">
        <f t="shared" si="0"/>
        <v>9.4723769779673672E-2</v>
      </c>
      <c r="I8" s="24">
        <f t="shared" si="0"/>
        <v>4.8677274775341672E-2</v>
      </c>
    </row>
    <row r="9" spans="1:9" x14ac:dyDescent="0.2">
      <c r="A9" s="22" t="s">
        <v>50</v>
      </c>
      <c r="B9" s="23" t="s">
        <v>76</v>
      </c>
      <c r="C9" s="33">
        <v>9153083.0694519654</v>
      </c>
      <c r="D9" s="34">
        <v>16061315.582038535</v>
      </c>
      <c r="E9" s="33">
        <v>7431954.3694157433</v>
      </c>
      <c r="F9" s="34">
        <v>12126268.270071449</v>
      </c>
      <c r="G9" s="24">
        <f t="shared" si="0"/>
        <v>7.3972631163706559E-2</v>
      </c>
      <c r="H9" s="24">
        <f t="shared" si="0"/>
        <v>0.10213102733266166</v>
      </c>
      <c r="I9" s="24">
        <f t="shared" si="0"/>
        <v>4.9181506151279253E-2</v>
      </c>
    </row>
    <row r="10" spans="1:9" x14ac:dyDescent="0.2">
      <c r="A10" s="22" t="s">
        <v>13</v>
      </c>
      <c r="B10" s="23" t="s">
        <v>77</v>
      </c>
      <c r="C10" s="33">
        <v>9489152.2060884945</v>
      </c>
      <c r="D10" s="34">
        <v>16290604.884253288</v>
      </c>
      <c r="E10" s="33">
        <v>7678739.2596641928</v>
      </c>
      <c r="F10" s="34">
        <v>12377643.354255136</v>
      </c>
      <c r="G10" s="24">
        <f t="shared" si="0"/>
        <v>6.7206321499273303E-2</v>
      </c>
      <c r="H10" s="24">
        <f t="shared" si="0"/>
        <v>0.10660642747421645</v>
      </c>
      <c r="I10" s="24">
        <f t="shared" si="0"/>
        <v>6.5208742988163149E-2</v>
      </c>
    </row>
    <row r="11" spans="1:9" x14ac:dyDescent="0.2">
      <c r="A11" s="22" t="s">
        <v>26</v>
      </c>
      <c r="B11" s="23" t="s">
        <v>78</v>
      </c>
      <c r="C11" s="33">
        <v>9876699.340292275</v>
      </c>
      <c r="D11" s="34">
        <v>16512398.673536727</v>
      </c>
      <c r="E11" s="33">
        <v>7877324.4520627372</v>
      </c>
      <c r="F11" s="34">
        <v>12550625.861030554</v>
      </c>
      <c r="G11" s="24">
        <f t="shared" si="0"/>
        <v>6.1671906201232085E-2</v>
      </c>
      <c r="H11" s="24">
        <f t="shared" si="0"/>
        <v>0.10822277312080408</v>
      </c>
      <c r="I11" s="24">
        <f t="shared" si="0"/>
        <v>6.7499229755218382E-2</v>
      </c>
    </row>
    <row r="12" spans="1:9" x14ac:dyDescent="0.2">
      <c r="A12" s="22" t="s">
        <v>39</v>
      </c>
      <c r="B12" s="23" t="s">
        <v>79</v>
      </c>
      <c r="C12" s="33">
        <v>10452424.390155409</v>
      </c>
      <c r="D12" s="34">
        <v>16542746.680158665</v>
      </c>
      <c r="E12" s="33">
        <v>8110368.9502595188</v>
      </c>
      <c r="F12" s="34">
        <v>12673021.58797239</v>
      </c>
      <c r="G12" s="24">
        <f t="shared" si="0"/>
        <v>4.6663752481179044E-2</v>
      </c>
      <c r="H12" s="24">
        <f t="shared" si="0"/>
        <v>0.12170150065044427</v>
      </c>
      <c r="I12" s="24">
        <f t="shared" si="0"/>
        <v>6.1056046087484495E-2</v>
      </c>
    </row>
    <row r="13" spans="1:9" x14ac:dyDescent="0.2">
      <c r="A13" s="22" t="s">
        <v>51</v>
      </c>
      <c r="B13" s="23" t="s">
        <v>80</v>
      </c>
      <c r="C13" s="33">
        <v>10460574.315920625</v>
      </c>
      <c r="D13" s="34">
        <v>16722799.796458285</v>
      </c>
      <c r="E13" s="33">
        <v>8367630.562212768</v>
      </c>
      <c r="F13" s="34">
        <v>12816461.218427492</v>
      </c>
      <c r="G13" s="24">
        <f t="shared" si="0"/>
        <v>4.1184933515626243E-2</v>
      </c>
      <c r="H13" s="24">
        <f t="shared" si="0"/>
        <v>0.12589907664766553</v>
      </c>
      <c r="I13" s="24">
        <f t="shared" si="0"/>
        <v>5.6917176247823331E-2</v>
      </c>
    </row>
    <row r="14" spans="1:9" x14ac:dyDescent="0.2">
      <c r="A14" s="22" t="s">
        <v>14</v>
      </c>
      <c r="B14" s="23" t="s">
        <v>81</v>
      </c>
      <c r="C14" s="33">
        <v>10959427.391784936</v>
      </c>
      <c r="D14" s="34">
        <v>16972764.587130439</v>
      </c>
      <c r="E14" s="33">
        <v>8533060.9828466102</v>
      </c>
      <c r="F14" s="34">
        <v>12924684.592494432</v>
      </c>
      <c r="G14" s="24">
        <f t="shared" si="0"/>
        <v>4.1874424413579359E-2</v>
      </c>
      <c r="H14" s="24">
        <f t="shared" si="0"/>
        <v>0.11125807170847724</v>
      </c>
      <c r="I14" s="24">
        <f t="shared" si="0"/>
        <v>4.4195912144393557E-2</v>
      </c>
    </row>
    <row r="15" spans="1:9" x14ac:dyDescent="0.2">
      <c r="A15" s="22" t="s">
        <v>27</v>
      </c>
      <c r="B15" s="23" t="s">
        <v>82</v>
      </c>
      <c r="C15" s="33">
        <v>11513378.044233762</v>
      </c>
      <c r="D15" s="34">
        <v>17207706.959879003</v>
      </c>
      <c r="E15" s="33">
        <v>8733712.9547626283</v>
      </c>
      <c r="F15" s="34">
        <v>13113474.674029447</v>
      </c>
      <c r="G15" s="24">
        <f t="shared" si="0"/>
        <v>4.2108254535823342E-2</v>
      </c>
      <c r="H15" s="24">
        <f t="shared" si="0"/>
        <v>0.10871565693547636</v>
      </c>
      <c r="I15" s="24">
        <f t="shared" si="0"/>
        <v>4.4846274538907771E-2</v>
      </c>
    </row>
    <row r="16" spans="1:9" x14ac:dyDescent="0.2">
      <c r="A16" s="22" t="s">
        <v>40</v>
      </c>
      <c r="B16" s="23" t="s">
        <v>83</v>
      </c>
      <c r="C16" s="33">
        <v>11796804.696667532</v>
      </c>
      <c r="D16" s="34">
        <v>17425878.183655094</v>
      </c>
      <c r="E16" s="33">
        <v>8968547.8585931901</v>
      </c>
      <c r="F16" s="34">
        <v>13281401.004268209</v>
      </c>
      <c r="G16" s="24">
        <f t="shared" si="0"/>
        <v>5.3384816957612991E-2</v>
      </c>
      <c r="H16" s="24">
        <f t="shared" si="0"/>
        <v>0.10581256088309154</v>
      </c>
      <c r="I16" s="24">
        <f t="shared" si="0"/>
        <v>4.8005869166451554E-2</v>
      </c>
    </row>
    <row r="17" spans="1:9" x14ac:dyDescent="0.2">
      <c r="A17" s="22" t="s">
        <v>52</v>
      </c>
      <c r="B17" s="23" t="s">
        <v>84</v>
      </c>
      <c r="C17" s="33">
        <v>11421152.155982666</v>
      </c>
      <c r="D17" s="34">
        <v>17330324.137174543</v>
      </c>
      <c r="E17" s="33">
        <v>9117863.2951737046</v>
      </c>
      <c r="F17" s="34">
        <v>13386203.434499651</v>
      </c>
      <c r="G17" s="24">
        <f t="shared" si="0"/>
        <v>3.632910446281401E-2</v>
      </c>
      <c r="H17" s="24">
        <f t="shared" si="0"/>
        <v>8.9658921648489098E-2</v>
      </c>
      <c r="I17" s="24">
        <f t="shared" si="0"/>
        <v>4.44539414088021E-2</v>
      </c>
    </row>
    <row r="18" spans="1:9" x14ac:dyDescent="0.2">
      <c r="A18" s="22" t="s">
        <v>15</v>
      </c>
      <c r="B18" s="23" t="s">
        <v>85</v>
      </c>
      <c r="C18" s="33">
        <v>11457757.239159677</v>
      </c>
      <c r="D18" s="34">
        <v>17292655.876310457</v>
      </c>
      <c r="E18" s="33">
        <v>9149531.1790571064</v>
      </c>
      <c r="F18" s="34">
        <v>13408316.791187428</v>
      </c>
      <c r="G18" s="24">
        <f t="shared" si="0"/>
        <v>1.8847329646142219E-2</v>
      </c>
      <c r="H18" s="24">
        <f t="shared" si="0"/>
        <v>7.2244906892115379E-2</v>
      </c>
      <c r="I18" s="24">
        <f t="shared" si="0"/>
        <v>3.7419265068475926E-2</v>
      </c>
    </row>
    <row r="19" spans="1:9" x14ac:dyDescent="0.2">
      <c r="A19" s="22" t="s">
        <v>28</v>
      </c>
      <c r="B19" s="23" t="s">
        <v>86</v>
      </c>
      <c r="C19" s="33">
        <v>12152453.369104404</v>
      </c>
      <c r="D19" s="34">
        <v>17407116.81399934</v>
      </c>
      <c r="E19" s="33">
        <v>9370349.5721460339</v>
      </c>
      <c r="F19" s="34">
        <v>13609047.716777539</v>
      </c>
      <c r="G19" s="24">
        <f t="shared" si="0"/>
        <v>1.1588403648741474E-2</v>
      </c>
      <c r="H19" s="24">
        <f t="shared" si="0"/>
        <v>7.2894154030587632E-2</v>
      </c>
      <c r="I19" s="24">
        <f t="shared" si="0"/>
        <v>3.7791131265121347E-2</v>
      </c>
    </row>
    <row r="20" spans="1:9" x14ac:dyDescent="0.2">
      <c r="A20" s="22" t="s">
        <v>41</v>
      </c>
      <c r="B20" s="23" t="s">
        <v>87</v>
      </c>
      <c r="C20" s="33">
        <v>12747599.224629337</v>
      </c>
      <c r="D20" s="34">
        <v>17692523.935324669</v>
      </c>
      <c r="E20" s="33">
        <v>9641069.3393770531</v>
      </c>
      <c r="F20" s="34">
        <v>13746630.931807216</v>
      </c>
      <c r="G20" s="24">
        <f t="shared" si="0"/>
        <v>1.5301710987494443E-2</v>
      </c>
      <c r="H20" s="24">
        <f t="shared" si="0"/>
        <v>7.4986663547710108E-2</v>
      </c>
      <c r="I20" s="24">
        <f t="shared" si="0"/>
        <v>3.502867863032666E-2</v>
      </c>
    </row>
    <row r="21" spans="1:9" x14ac:dyDescent="0.2">
      <c r="A21" s="22" t="s">
        <v>53</v>
      </c>
      <c r="B21" s="23" t="s">
        <v>88</v>
      </c>
      <c r="C21" s="33">
        <v>13490916.431216734</v>
      </c>
      <c r="D21" s="34">
        <v>17855848.469465613</v>
      </c>
      <c r="E21" s="33">
        <v>9948706.5769446418</v>
      </c>
      <c r="F21" s="34">
        <v>13879898.588819725</v>
      </c>
      <c r="G21" s="24">
        <f t="shared" si="0"/>
        <v>3.0323975947096793E-2</v>
      </c>
      <c r="H21" s="24">
        <f t="shared" si="0"/>
        <v>9.1122585947380985E-2</v>
      </c>
      <c r="I21" s="24">
        <f t="shared" si="0"/>
        <v>3.688089432793884E-2</v>
      </c>
    </row>
    <row r="22" spans="1:9" x14ac:dyDescent="0.2">
      <c r="A22" s="22" t="s">
        <v>16</v>
      </c>
      <c r="B22" s="23" t="s">
        <v>89</v>
      </c>
      <c r="C22" s="33">
        <v>14396105.606079541</v>
      </c>
      <c r="D22" s="34">
        <v>18323365.30224302</v>
      </c>
      <c r="E22" s="33">
        <v>10567137.02064584</v>
      </c>
      <c r="F22" s="34">
        <v>14334818.94426694</v>
      </c>
      <c r="G22" s="24">
        <f t="shared" si="0"/>
        <v>5.9603882324666735E-2</v>
      </c>
      <c r="H22" s="24">
        <f t="shared" si="0"/>
        <v>0.1549375387488241</v>
      </c>
      <c r="I22" s="24">
        <f t="shared" si="0"/>
        <v>6.9099064969023738E-2</v>
      </c>
    </row>
    <row r="23" spans="1:9" x14ac:dyDescent="0.2">
      <c r="A23" s="22" t="s">
        <v>29</v>
      </c>
      <c r="B23" s="23" t="s">
        <v>90</v>
      </c>
      <c r="C23" s="33">
        <v>15882999.645030787</v>
      </c>
      <c r="D23" s="34">
        <v>18572269.102087948</v>
      </c>
      <c r="E23" s="33">
        <v>11194205.19933914</v>
      </c>
      <c r="F23" s="34">
        <v>14605278.713356236</v>
      </c>
      <c r="G23" s="24">
        <f t="shared" ref="G23:I38" si="1">+D23/D19-1</f>
        <v>6.6935397776589634E-2</v>
      </c>
      <c r="H23" s="24">
        <f t="shared" si="1"/>
        <v>0.19464115112787628</v>
      </c>
      <c r="I23" s="24">
        <f t="shared" si="1"/>
        <v>7.3203578774326816E-2</v>
      </c>
    </row>
    <row r="24" spans="1:9" x14ac:dyDescent="0.2">
      <c r="A24" s="22" t="s">
        <v>42</v>
      </c>
      <c r="B24" s="23" t="s">
        <v>91</v>
      </c>
      <c r="C24" s="33">
        <v>16257560.249534527</v>
      </c>
      <c r="D24" s="34">
        <v>18882346.434924699</v>
      </c>
      <c r="E24" s="33">
        <v>11793481.680430977</v>
      </c>
      <c r="F24" s="34">
        <v>14898687.528071994</v>
      </c>
      <c r="G24" s="24">
        <f t="shared" si="1"/>
        <v>6.7250014975220429E-2</v>
      </c>
      <c r="H24" s="24">
        <f t="shared" si="1"/>
        <v>0.22325452346482133</v>
      </c>
      <c r="I24" s="24">
        <f t="shared" si="1"/>
        <v>8.380646879804754E-2</v>
      </c>
    </row>
    <row r="25" spans="1:9" x14ac:dyDescent="0.2">
      <c r="A25" s="22" t="s">
        <v>54</v>
      </c>
      <c r="B25" s="23" t="s">
        <v>92</v>
      </c>
      <c r="C25" s="33">
        <v>14602771.581801828</v>
      </c>
      <c r="D25" s="34">
        <v>19081900.244234741</v>
      </c>
      <c r="E25" s="33">
        <v>11885012.072912134</v>
      </c>
      <c r="F25" s="34">
        <v>15146999.65259997</v>
      </c>
      <c r="G25" s="24">
        <f t="shared" si="1"/>
        <v>6.8663876536908086E-2</v>
      </c>
      <c r="H25" s="24">
        <f t="shared" si="1"/>
        <v>0.19462886768162724</v>
      </c>
      <c r="I25" s="24">
        <f t="shared" si="1"/>
        <v>9.1290368994547011E-2</v>
      </c>
    </row>
    <row r="26" spans="1:9" x14ac:dyDescent="0.2">
      <c r="A26" s="22" t="s">
        <v>17</v>
      </c>
      <c r="B26" s="23" t="s">
        <v>93</v>
      </c>
      <c r="C26" s="33">
        <v>14200490.540031219</v>
      </c>
      <c r="D26" s="34">
        <v>19048194.130397186</v>
      </c>
      <c r="E26" s="33">
        <v>11899169.469489556</v>
      </c>
      <c r="F26" s="34">
        <v>15004169.315722806</v>
      </c>
      <c r="G26" s="24">
        <f t="shared" si="1"/>
        <v>3.9557625807167485E-2</v>
      </c>
      <c r="H26" s="24">
        <f t="shared" si="1"/>
        <v>0.12605424215104044</v>
      </c>
      <c r="I26" s="24">
        <f t="shared" si="1"/>
        <v>4.6694023416568253E-2</v>
      </c>
    </row>
    <row r="27" spans="1:9" x14ac:dyDescent="0.2">
      <c r="A27" s="22" t="s">
        <v>30</v>
      </c>
      <c r="B27" s="23" t="s">
        <v>94</v>
      </c>
      <c r="C27" s="33">
        <v>14969277.729794754</v>
      </c>
      <c r="D27" s="34">
        <v>18961052.706924897</v>
      </c>
      <c r="E27" s="33">
        <v>12034424.288185844</v>
      </c>
      <c r="F27" s="34">
        <v>14985091.940746816</v>
      </c>
      <c r="G27" s="24">
        <f t="shared" si="1"/>
        <v>2.0933554359991557E-2</v>
      </c>
      <c r="H27" s="24">
        <f t="shared" si="1"/>
        <v>7.5058396186654441E-2</v>
      </c>
      <c r="I27" s="24">
        <f t="shared" si="1"/>
        <v>2.6005202286434104E-2</v>
      </c>
    </row>
    <row r="28" spans="1:9" x14ac:dyDescent="0.2">
      <c r="A28" s="22" t="s">
        <v>43</v>
      </c>
      <c r="B28" s="23" t="s">
        <v>95</v>
      </c>
      <c r="C28" s="33">
        <v>15308391.50253438</v>
      </c>
      <c r="D28" s="34">
        <v>18867992.407826301</v>
      </c>
      <c r="E28" s="33">
        <v>12272479.773140043</v>
      </c>
      <c r="F28" s="34">
        <v>15133434.093175199</v>
      </c>
      <c r="G28" s="24">
        <f t="shared" si="1"/>
        <v>-7.6018238241037928E-4</v>
      </c>
      <c r="H28" s="24">
        <f t="shared" si="1"/>
        <v>4.061549470194814E-2</v>
      </c>
      <c r="I28" s="24">
        <f t="shared" si="1"/>
        <v>1.5756190916877522E-2</v>
      </c>
    </row>
    <row r="29" spans="1:9" x14ac:dyDescent="0.2">
      <c r="A29" s="22" t="s">
        <v>55</v>
      </c>
      <c r="B29" s="23" t="s">
        <v>96</v>
      </c>
      <c r="C29" s="33">
        <v>15616817.164697373</v>
      </c>
      <c r="D29" s="34">
        <v>18799372.209585749</v>
      </c>
      <c r="E29" s="33">
        <v>12499462.379162751</v>
      </c>
      <c r="F29" s="34">
        <v>15288288.108116971</v>
      </c>
      <c r="G29" s="24">
        <f t="shared" si="1"/>
        <v>-1.4806074396828128E-2</v>
      </c>
      <c r="H29" s="24">
        <f t="shared" si="1"/>
        <v>5.1699594622293121E-2</v>
      </c>
      <c r="I29" s="24">
        <f t="shared" si="1"/>
        <v>9.3278179677485085E-3</v>
      </c>
    </row>
    <row r="30" spans="1:9" x14ac:dyDescent="0.2">
      <c r="A30" s="22" t="s">
        <v>18</v>
      </c>
      <c r="B30" s="23" t="s">
        <v>97</v>
      </c>
      <c r="C30" s="33">
        <v>16404568.661889479</v>
      </c>
      <c r="D30" s="34">
        <v>19164426.619298898</v>
      </c>
      <c r="E30" s="33">
        <v>12978147.546511881</v>
      </c>
      <c r="F30" s="34">
        <v>15574516.557991218</v>
      </c>
      <c r="G30" s="24">
        <f t="shared" si="1"/>
        <v>6.1020214360492098E-3</v>
      </c>
      <c r="H30" s="24">
        <f t="shared" si="1"/>
        <v>9.0676755196143155E-2</v>
      </c>
      <c r="I30" s="24">
        <f t="shared" si="1"/>
        <v>3.8012583720362869E-2</v>
      </c>
    </row>
    <row r="31" spans="1:9" x14ac:dyDescent="0.2">
      <c r="A31" s="22" t="s">
        <v>31</v>
      </c>
      <c r="B31" s="23" t="s">
        <v>98</v>
      </c>
      <c r="C31" s="33">
        <v>16733574.20255984</v>
      </c>
      <c r="D31" s="34">
        <v>19406796.337221228</v>
      </c>
      <c r="E31" s="33">
        <v>13259025.204758497</v>
      </c>
      <c r="F31" s="34">
        <v>15745172.915321682</v>
      </c>
      <c r="G31" s="24">
        <f t="shared" si="1"/>
        <v>2.3508379897785758E-2</v>
      </c>
      <c r="H31" s="24">
        <f t="shared" si="1"/>
        <v>0.10175816368505797</v>
      </c>
      <c r="I31" s="24">
        <f t="shared" si="1"/>
        <v>5.0722476550716822E-2</v>
      </c>
    </row>
    <row r="32" spans="1:9" x14ac:dyDescent="0.2">
      <c r="A32" s="22" t="s">
        <v>44</v>
      </c>
      <c r="B32" s="23" t="s">
        <v>99</v>
      </c>
      <c r="C32" s="33">
        <v>17078218.180843469</v>
      </c>
      <c r="D32" s="34">
        <v>19785292.117011186</v>
      </c>
      <c r="E32" s="33">
        <v>13601705.549242916</v>
      </c>
      <c r="F32" s="34">
        <v>15982739.388973698</v>
      </c>
      <c r="G32" s="24">
        <f t="shared" si="1"/>
        <v>4.8616709682604897E-2</v>
      </c>
      <c r="H32" s="24">
        <f t="shared" si="1"/>
        <v>0.1083094696975635</v>
      </c>
      <c r="I32" s="24">
        <f t="shared" si="1"/>
        <v>5.6121121654834072E-2</v>
      </c>
    </row>
    <row r="33" spans="1:9" x14ac:dyDescent="0.2">
      <c r="A33" s="22" t="s">
        <v>56</v>
      </c>
      <c r="B33" s="23" t="s">
        <v>100</v>
      </c>
      <c r="C33" s="33">
        <v>17934968.201481219</v>
      </c>
      <c r="D33" s="34">
        <v>20369211.069981243</v>
      </c>
      <c r="E33" s="33">
        <v>14115782.294878989</v>
      </c>
      <c r="F33" s="34">
        <v>16364095.131636977</v>
      </c>
      <c r="G33" s="24">
        <f t="shared" si="1"/>
        <v>8.3504855528901079E-2</v>
      </c>
      <c r="H33" s="24">
        <f t="shared" si="1"/>
        <v>0.12931115488700762</v>
      </c>
      <c r="I33" s="24">
        <f t="shared" si="1"/>
        <v>7.0368050099005597E-2</v>
      </c>
    </row>
    <row r="34" spans="1:9" x14ac:dyDescent="0.2">
      <c r="A34" s="22" t="s">
        <v>19</v>
      </c>
      <c r="B34" s="23" t="s">
        <v>101</v>
      </c>
      <c r="C34" s="33">
        <v>18738780.175086908</v>
      </c>
      <c r="D34" s="34">
        <v>20737236.795148689</v>
      </c>
      <c r="E34" s="33">
        <v>14437887.646311346</v>
      </c>
      <c r="F34" s="34">
        <v>16731415.496799123</v>
      </c>
      <c r="G34" s="24">
        <f t="shared" si="1"/>
        <v>8.2069252949417582E-2</v>
      </c>
      <c r="H34" s="24">
        <f t="shared" si="1"/>
        <v>0.11247676870431311</v>
      </c>
      <c r="I34" s="24">
        <f t="shared" si="1"/>
        <v>7.4281531275800949E-2</v>
      </c>
    </row>
    <row r="35" spans="1:9" x14ac:dyDescent="0.2">
      <c r="A35" s="22" t="s">
        <v>32</v>
      </c>
      <c r="B35" s="23" t="s">
        <v>102</v>
      </c>
      <c r="C35" s="33">
        <v>19705443.720854614</v>
      </c>
      <c r="D35" s="34">
        <v>21251886.243875504</v>
      </c>
      <c r="E35" s="33">
        <v>15094869.52680823</v>
      </c>
      <c r="F35" s="34">
        <v>17315316.460367955</v>
      </c>
      <c r="G35" s="24">
        <f t="shared" si="1"/>
        <v>9.5074420043018026E-2</v>
      </c>
      <c r="H35" s="24">
        <f t="shared" si="1"/>
        <v>0.13845997678553856</v>
      </c>
      <c r="I35" s="24">
        <f t="shared" si="1"/>
        <v>9.9722216674950737E-2</v>
      </c>
    </row>
    <row r="36" spans="1:9" x14ac:dyDescent="0.2">
      <c r="A36" s="22" t="s">
        <v>45</v>
      </c>
      <c r="B36" s="23" t="s">
        <v>103</v>
      </c>
      <c r="C36" s="33">
        <v>19900745.06843302</v>
      </c>
      <c r="D36" s="34">
        <v>21604093.235673901</v>
      </c>
      <c r="E36" s="33">
        <v>15560820.450374288</v>
      </c>
      <c r="F36" s="34">
        <v>17665672.010047384</v>
      </c>
      <c r="G36" s="24">
        <f t="shared" si="1"/>
        <v>9.1926927735321629E-2</v>
      </c>
      <c r="H36" s="24">
        <f t="shared" si="1"/>
        <v>0.14403450317599464</v>
      </c>
      <c r="I36" s="24">
        <f t="shared" si="1"/>
        <v>0.10529688184959829</v>
      </c>
    </row>
    <row r="37" spans="1:9" x14ac:dyDescent="0.2">
      <c r="A37" s="22" t="s">
        <v>57</v>
      </c>
      <c r="B37" s="23" t="s">
        <v>104</v>
      </c>
      <c r="C37" s="33">
        <v>20641678.874822143</v>
      </c>
      <c r="D37" s="34">
        <v>21809614.285272676</v>
      </c>
      <c r="E37" s="33">
        <v>16052833.200215908</v>
      </c>
      <c r="F37" s="34">
        <v>17975115.456584606</v>
      </c>
      <c r="G37" s="24">
        <f t="shared" si="1"/>
        <v>7.0714727749775275E-2</v>
      </c>
      <c r="H37" s="24">
        <f t="shared" si="1"/>
        <v>0.1372258982798038</v>
      </c>
      <c r="I37" s="24">
        <f t="shared" si="1"/>
        <v>9.8448481995989878E-2</v>
      </c>
    </row>
    <row r="38" spans="1:9" x14ac:dyDescent="0.2">
      <c r="A38" s="22" t="s">
        <v>20</v>
      </c>
      <c r="B38" s="23" t="s">
        <v>105</v>
      </c>
      <c r="C38" s="33">
        <v>21539845.739949644</v>
      </c>
      <c r="D38" s="34">
        <v>22186857.440014161</v>
      </c>
      <c r="E38" s="33">
        <v>16317727.456943883</v>
      </c>
      <c r="F38" s="34">
        <v>18175191.943246879</v>
      </c>
      <c r="G38" s="24">
        <f t="shared" si="1"/>
        <v>6.9904233586443931E-2</v>
      </c>
      <c r="H38" s="24">
        <f t="shared" si="1"/>
        <v>0.13020185893417757</v>
      </c>
      <c r="I38" s="24">
        <f t="shared" si="1"/>
        <v>8.6291350945409517E-2</v>
      </c>
    </row>
    <row r="39" spans="1:9" x14ac:dyDescent="0.2">
      <c r="A39" s="22" t="s">
        <v>33</v>
      </c>
      <c r="B39" s="23" t="s">
        <v>106</v>
      </c>
      <c r="C39" s="33">
        <v>21799687.735086787</v>
      </c>
      <c r="D39" s="34">
        <v>22414576.313089687</v>
      </c>
      <c r="E39" s="33">
        <v>16689972.030564364</v>
      </c>
      <c r="F39" s="34">
        <v>18412653.653254341</v>
      </c>
      <c r="G39" s="24">
        <f t="shared" ref="G39:I54" si="2">+D39/D35-1</f>
        <v>5.4709970487878623E-2</v>
      </c>
      <c r="H39" s="24">
        <f t="shared" si="2"/>
        <v>0.10567183114257861</v>
      </c>
      <c r="I39" s="24">
        <f t="shared" si="2"/>
        <v>6.3373787906101375E-2</v>
      </c>
    </row>
    <row r="40" spans="1:9" x14ac:dyDescent="0.2">
      <c r="A40" s="22" t="s">
        <v>46</v>
      </c>
      <c r="B40" s="23" t="s">
        <v>107</v>
      </c>
      <c r="C40" s="33">
        <v>22184419.280048937</v>
      </c>
      <c r="D40" s="34">
        <v>22779924.614086993</v>
      </c>
      <c r="E40" s="33">
        <v>17006452.710262846</v>
      </c>
      <c r="F40" s="34">
        <v>18669138.950896714</v>
      </c>
      <c r="G40" s="24">
        <f t="shared" si="2"/>
        <v>5.4426324011205951E-2</v>
      </c>
      <c r="H40" s="24">
        <f t="shared" si="2"/>
        <v>9.2902059020530947E-2</v>
      </c>
      <c r="I40" s="24">
        <f t="shared" si="2"/>
        <v>5.6803213615570725E-2</v>
      </c>
    </row>
    <row r="41" spans="1:9" x14ac:dyDescent="0.2">
      <c r="A41" s="22" t="s">
        <v>58</v>
      </c>
      <c r="B41" s="23" t="s">
        <v>108</v>
      </c>
      <c r="C41" s="33">
        <v>22211094.985626902</v>
      </c>
      <c r="D41" s="34">
        <v>22960498.892756812</v>
      </c>
      <c r="E41" s="33">
        <v>17523504.097401906</v>
      </c>
      <c r="F41" s="34">
        <v>19119977.339806296</v>
      </c>
      <c r="G41" s="24">
        <f t="shared" si="2"/>
        <v>5.2769599334972606E-2</v>
      </c>
      <c r="H41" s="24">
        <f t="shared" si="2"/>
        <v>9.1614413408731998E-2</v>
      </c>
      <c r="I41" s="24">
        <f t="shared" si="2"/>
        <v>6.3691489825858483E-2</v>
      </c>
    </row>
    <row r="42" spans="1:9" x14ac:dyDescent="0.2">
      <c r="A42" s="22" t="s">
        <v>21</v>
      </c>
      <c r="B42" s="23" t="s">
        <v>109</v>
      </c>
      <c r="C42" s="33">
        <v>23286550.46038492</v>
      </c>
      <c r="D42" s="34">
        <v>23530150.979485106</v>
      </c>
      <c r="E42" s="33">
        <v>18143244.337744433</v>
      </c>
      <c r="F42" s="34">
        <v>19746146.657637563</v>
      </c>
      <c r="G42" s="24">
        <f t="shared" si="2"/>
        <v>6.0544560810505077E-2</v>
      </c>
      <c r="H42" s="24">
        <f t="shared" si="2"/>
        <v>0.11187323024099882</v>
      </c>
      <c r="I42" s="24">
        <f t="shared" si="2"/>
        <v>8.6434009571732862E-2</v>
      </c>
    </row>
    <row r="43" spans="1:9" x14ac:dyDescent="0.2">
      <c r="A43" s="22" t="s">
        <v>34</v>
      </c>
      <c r="B43" s="23" t="s">
        <v>110</v>
      </c>
      <c r="C43" s="33">
        <v>23615576.275282085</v>
      </c>
      <c r="D43" s="34">
        <v>23991557.978590555</v>
      </c>
      <c r="E43" s="33">
        <v>18536603.439063385</v>
      </c>
      <c r="F43" s="34">
        <v>20116802.058890142</v>
      </c>
      <c r="G43" s="24">
        <f t="shared" si="2"/>
        <v>7.0355185102470186E-2</v>
      </c>
      <c r="H43" s="24">
        <f t="shared" si="2"/>
        <v>0.11064316974991217</v>
      </c>
      <c r="I43" s="24">
        <f t="shared" si="2"/>
        <v>9.2553112534900839E-2</v>
      </c>
    </row>
    <row r="44" spans="1:9" x14ac:dyDescent="0.2">
      <c r="A44" s="22" t="s">
        <v>47</v>
      </c>
      <c r="B44" s="23" t="s">
        <v>111</v>
      </c>
      <c r="C44" s="33">
        <v>24806338.573912591</v>
      </c>
      <c r="D44" s="34">
        <v>24619807.875394765</v>
      </c>
      <c r="E44" s="33">
        <v>19188054.886021484</v>
      </c>
      <c r="F44" s="34">
        <v>20572797.386464983</v>
      </c>
      <c r="G44" s="24">
        <f t="shared" si="2"/>
        <v>8.0767750222052959E-2</v>
      </c>
      <c r="H44" s="24">
        <f t="shared" si="2"/>
        <v>0.12828084803611706</v>
      </c>
      <c r="I44" s="24">
        <f t="shared" si="2"/>
        <v>0.10196819685017311</v>
      </c>
    </row>
    <row r="45" spans="1:9" x14ac:dyDescent="0.2">
      <c r="A45" s="22" t="s">
        <v>59</v>
      </c>
      <c r="B45" s="23" t="s">
        <v>112</v>
      </c>
      <c r="C45" s="33">
        <v>24861869.424585246</v>
      </c>
      <c r="D45" s="34">
        <v>24715105.00107865</v>
      </c>
      <c r="E45" s="33">
        <v>19698604.714163583</v>
      </c>
      <c r="F45" s="34">
        <v>20721204.656954471</v>
      </c>
      <c r="G45" s="24">
        <f t="shared" si="2"/>
        <v>7.641846618913628E-2</v>
      </c>
      <c r="H45" s="24">
        <f t="shared" si="2"/>
        <v>0.12412475294163139</v>
      </c>
      <c r="I45" s="24">
        <f t="shared" si="2"/>
        <v>8.37462978480914E-2</v>
      </c>
    </row>
    <row r="46" spans="1:9" x14ac:dyDescent="0.2">
      <c r="A46" s="22" t="s">
        <v>22</v>
      </c>
      <c r="B46" s="23" t="s">
        <v>113</v>
      </c>
      <c r="C46" s="33">
        <v>25249782.21818123</v>
      </c>
      <c r="D46" s="34">
        <v>24775970.485814851</v>
      </c>
      <c r="E46" s="33">
        <v>20121808.036729723</v>
      </c>
      <c r="F46" s="34">
        <v>20762292.582342181</v>
      </c>
      <c r="G46" s="24">
        <f t="shared" si="2"/>
        <v>5.2945665644726247E-2</v>
      </c>
      <c r="H46" s="24">
        <f t="shared" si="2"/>
        <v>0.10905236473441349</v>
      </c>
      <c r="I46" s="24">
        <f t="shared" si="2"/>
        <v>5.1460466810195893E-2</v>
      </c>
    </row>
    <row r="47" spans="1:9" x14ac:dyDescent="0.2">
      <c r="A47" s="22" t="s">
        <v>35</v>
      </c>
      <c r="B47" s="23" t="s">
        <v>114</v>
      </c>
      <c r="C47" s="33">
        <v>25809368.516564909</v>
      </c>
      <c r="D47" s="34">
        <v>25109867.711912483</v>
      </c>
      <c r="E47" s="33">
        <v>20457999.861967087</v>
      </c>
      <c r="F47" s="34">
        <v>21060151.158063963</v>
      </c>
      <c r="G47" s="24">
        <f t="shared" si="2"/>
        <v>4.6612634924329654E-2</v>
      </c>
      <c r="H47" s="24">
        <f t="shared" si="2"/>
        <v>0.10365417964623536</v>
      </c>
      <c r="I47" s="24">
        <f t="shared" si="2"/>
        <v>4.6893591556563141E-2</v>
      </c>
    </row>
    <row r="48" spans="1:9" x14ac:dyDescent="0.2">
      <c r="A48" s="22" t="s">
        <v>48</v>
      </c>
      <c r="B48" s="23" t="s">
        <v>115</v>
      </c>
      <c r="C48" s="33">
        <v>26278330.799169268</v>
      </c>
      <c r="D48" s="34">
        <v>25547157.296577431</v>
      </c>
      <c r="E48" s="33">
        <v>21005122.625083055</v>
      </c>
      <c r="F48" s="34">
        <v>21502711.908682909</v>
      </c>
      <c r="G48" s="24">
        <f t="shared" si="2"/>
        <v>3.7666801701952579E-2</v>
      </c>
      <c r="H48" s="24">
        <f t="shared" si="2"/>
        <v>9.4697860197664241E-2</v>
      </c>
      <c r="I48" s="24">
        <f t="shared" si="2"/>
        <v>4.5201170494671095E-2</v>
      </c>
    </row>
    <row r="49" spans="1:9" x14ac:dyDescent="0.2">
      <c r="A49" s="22" t="s">
        <v>60</v>
      </c>
      <c r="B49" s="23" t="s">
        <v>116</v>
      </c>
      <c r="C49" s="33">
        <v>25380311.826989159</v>
      </c>
      <c r="D49" s="34">
        <v>25516850.617494363</v>
      </c>
      <c r="E49" s="33">
        <v>21072499.150741912</v>
      </c>
      <c r="F49" s="34">
        <v>21619560.569569439</v>
      </c>
      <c r="G49" s="24">
        <f t="shared" si="2"/>
        <v>3.2439498694451174E-2</v>
      </c>
      <c r="H49" s="24">
        <f t="shared" si="2"/>
        <v>6.9745774206559918E-2</v>
      </c>
      <c r="I49" s="24">
        <f t="shared" si="2"/>
        <v>4.335442497130404E-2</v>
      </c>
    </row>
    <row r="50" spans="1:9" x14ac:dyDescent="0.2">
      <c r="A50" s="22" t="s">
        <v>23</v>
      </c>
      <c r="B50" s="23" t="s">
        <v>117</v>
      </c>
      <c r="C50" s="33">
        <v>24428533.707684979</v>
      </c>
      <c r="D50" s="34">
        <v>25662989.610427149</v>
      </c>
      <c r="E50" s="33">
        <v>21025999.992385544</v>
      </c>
      <c r="F50" s="34">
        <v>21821271.33473688</v>
      </c>
      <c r="G50" s="24">
        <f t="shared" si="2"/>
        <v>3.5801589492534758E-2</v>
      </c>
      <c r="H50" s="24">
        <f t="shared" si="2"/>
        <v>4.493591997326174E-2</v>
      </c>
      <c r="I50" s="24">
        <f t="shared" si="2"/>
        <v>5.100490459783491E-2</v>
      </c>
    </row>
    <row r="51" spans="1:9" x14ac:dyDescent="0.2">
      <c r="A51" s="22" t="s">
        <v>36</v>
      </c>
      <c r="B51" s="23" t="s">
        <v>118</v>
      </c>
      <c r="C51" s="33">
        <v>24629438.505466834</v>
      </c>
      <c r="D51" s="34">
        <v>24904872.929590244</v>
      </c>
      <c r="E51" s="33">
        <v>21030877.030048132</v>
      </c>
      <c r="F51" s="34">
        <v>21657916.440769546</v>
      </c>
      <c r="G51" s="24">
        <f t="shared" si="2"/>
        <v>-8.1639132740227716E-3</v>
      </c>
      <c r="H51" s="24">
        <f t="shared" si="2"/>
        <v>2.8002599078420509E-2</v>
      </c>
      <c r="I51" s="24">
        <f t="shared" si="2"/>
        <v>2.8383712833736974E-2</v>
      </c>
    </row>
    <row r="52" spans="1:9" x14ac:dyDescent="0.2">
      <c r="A52" s="22" t="s">
        <v>61</v>
      </c>
      <c r="B52" s="23" t="s">
        <v>119</v>
      </c>
      <c r="C52" s="33">
        <v>24230537.879787393</v>
      </c>
      <c r="D52" s="34">
        <v>25369058.976684313</v>
      </c>
      <c r="E52" s="33">
        <v>20918035.432691846</v>
      </c>
      <c r="F52" s="34">
        <v>21450817.175811566</v>
      </c>
      <c r="G52" s="24">
        <f t="shared" si="2"/>
        <v>-6.9713556708314028E-3</v>
      </c>
      <c r="H52" s="24">
        <f t="shared" si="2"/>
        <v>-4.1459978094683381E-3</v>
      </c>
      <c r="I52" s="24">
        <f t="shared" si="2"/>
        <v>-2.4134040902248355E-3</v>
      </c>
    </row>
    <row r="53" spans="1:9" x14ac:dyDescent="0.2">
      <c r="A53" s="22" t="s">
        <v>62</v>
      </c>
      <c r="B53" s="23" t="s">
        <v>120</v>
      </c>
      <c r="C53" s="33">
        <v>23921047.008898742</v>
      </c>
      <c r="D53" s="34">
        <v>25133753.149925247</v>
      </c>
      <c r="E53" s="33">
        <v>21002785.178541329</v>
      </c>
      <c r="F53" s="34">
        <v>21425336.754541963</v>
      </c>
      <c r="G53" s="24">
        <f t="shared" si="2"/>
        <v>-1.5013509045919027E-2</v>
      </c>
      <c r="H53" s="24">
        <f t="shared" si="2"/>
        <v>-3.3082916127739059E-3</v>
      </c>
      <c r="I53" s="24">
        <f t="shared" si="2"/>
        <v>-8.9837078049058716E-3</v>
      </c>
    </row>
    <row r="54" spans="1:9" x14ac:dyDescent="0.2">
      <c r="A54" s="22" t="s">
        <v>63</v>
      </c>
      <c r="B54" s="23" t="s">
        <v>121</v>
      </c>
      <c r="C54" s="33">
        <v>23464252.821775325</v>
      </c>
      <c r="D54" s="34">
        <v>24779695.26110765</v>
      </c>
      <c r="E54" s="33">
        <v>20728566.988812916</v>
      </c>
      <c r="F54" s="34">
        <v>20998139.558820207</v>
      </c>
      <c r="G54" s="24">
        <f t="shared" si="2"/>
        <v>-3.4418996489816833E-2</v>
      </c>
      <c r="H54" s="24">
        <f t="shared" si="2"/>
        <v>-1.4145962317147376E-2</v>
      </c>
      <c r="I54" s="24">
        <f t="shared" si="2"/>
        <v>-3.7721531586766166E-2</v>
      </c>
    </row>
    <row r="55" spans="1:9" x14ac:dyDescent="0.2">
      <c r="A55" s="22" t="s">
        <v>124</v>
      </c>
      <c r="B55" s="23" t="s">
        <v>125</v>
      </c>
      <c r="C55" s="33">
        <v>24221448.786560144</v>
      </c>
      <c r="D55" s="34">
        <v>24858919.545370281</v>
      </c>
      <c r="E55" s="33">
        <v>21425805.789639425</v>
      </c>
      <c r="F55" s="34">
        <v>21541183.743269362</v>
      </c>
      <c r="G55" s="24">
        <f t="shared" ref="G55:I70" si="3">+D55/D51-1</f>
        <v>-1.8451563414870753E-3</v>
      </c>
      <c r="H55" s="24">
        <f t="shared" si="3"/>
        <v>1.8778520697307677E-2</v>
      </c>
      <c r="I55" s="24">
        <f t="shared" si="3"/>
        <v>-5.3898396837677165E-3</v>
      </c>
    </row>
    <row r="56" spans="1:9" x14ac:dyDescent="0.2">
      <c r="A56" s="22" t="s">
        <v>126</v>
      </c>
      <c r="B56" s="23" t="s">
        <v>127</v>
      </c>
      <c r="C56" s="33">
        <v>24485660.304653361</v>
      </c>
      <c r="D56" s="34">
        <v>24960917.539904568</v>
      </c>
      <c r="E56" s="34">
        <v>21508790.739109483</v>
      </c>
      <c r="F56" s="34">
        <v>21437268.718282808</v>
      </c>
      <c r="G56" s="24">
        <f t="shared" si="3"/>
        <v>-1.6088158301608702E-2</v>
      </c>
      <c r="H56" s="24">
        <f t="shared" si="3"/>
        <v>2.8241433490181933E-2</v>
      </c>
      <c r="I56" s="24">
        <f t="shared" si="3"/>
        <v>-6.3160565948217062E-4</v>
      </c>
    </row>
    <row r="57" spans="1:9" x14ac:dyDescent="0.2">
      <c r="A57" s="22" t="s">
        <v>132</v>
      </c>
      <c r="B57" s="23" t="s">
        <v>133</v>
      </c>
      <c r="C57" s="33">
        <v>25500070.753654532</v>
      </c>
      <c r="D57" s="34">
        <v>25775821.657751411</v>
      </c>
      <c r="E57" s="34">
        <v>22468007.554256674</v>
      </c>
      <c r="F57" s="34">
        <v>22239214.760428373</v>
      </c>
      <c r="G57" s="24">
        <f t="shared" si="3"/>
        <v>2.5546065643127891E-2</v>
      </c>
      <c r="H57" s="24">
        <f t="shared" si="3"/>
        <v>6.9763241553904454E-2</v>
      </c>
      <c r="I57" s="24">
        <f t="shared" si="3"/>
        <v>3.7986707756827887E-2</v>
      </c>
    </row>
    <row r="58" spans="1:9" x14ac:dyDescent="0.2">
      <c r="A58" s="22" t="s">
        <v>138</v>
      </c>
      <c r="B58" s="23" t="s">
        <v>139</v>
      </c>
      <c r="C58" s="33">
        <v>26137769.872195348</v>
      </c>
      <c r="D58" s="34">
        <v>26681922.738545537</v>
      </c>
      <c r="E58" s="34">
        <v>22905819.396087192</v>
      </c>
      <c r="F58" s="34">
        <v>22813861.887448467</v>
      </c>
      <c r="G58" s="24">
        <f t="shared" si="3"/>
        <v>7.6765571868169014E-2</v>
      </c>
      <c r="H58" s="24">
        <f t="shared" si="3"/>
        <v>0.10503632057388845</v>
      </c>
      <c r="I58" s="24">
        <f t="shared" si="3"/>
        <v>8.647062867365185E-2</v>
      </c>
    </row>
    <row r="59" spans="1:9" x14ac:dyDescent="0.2">
      <c r="A59" s="22" t="s">
        <v>140</v>
      </c>
      <c r="B59" s="23" t="s">
        <v>141</v>
      </c>
      <c r="C59" s="33">
        <v>26321846.330819815</v>
      </c>
      <c r="D59" s="34">
        <v>26830156.278669253</v>
      </c>
      <c r="E59" s="33">
        <v>22838241.621097073</v>
      </c>
      <c r="F59" s="34">
        <v>22777408.382283702</v>
      </c>
      <c r="G59" s="24">
        <f t="shared" si="3"/>
        <v>7.9296959375134923E-2</v>
      </c>
      <c r="H59" s="24">
        <f t="shared" si="3"/>
        <v>6.5922180258939811E-2</v>
      </c>
      <c r="I59" s="24">
        <f t="shared" si="3"/>
        <v>5.7388890682509741E-2</v>
      </c>
    </row>
    <row r="60" spans="1:9" x14ac:dyDescent="0.2">
      <c r="A60" s="22" t="s">
        <v>143</v>
      </c>
      <c r="B60" s="23" t="s">
        <v>155</v>
      </c>
      <c r="C60" s="33">
        <v>25753989.664471395</v>
      </c>
      <c r="D60" s="34">
        <v>26304819.336768612</v>
      </c>
      <c r="E60" s="33">
        <v>22436257.133889675</v>
      </c>
      <c r="F60" s="34">
        <v>22314595.093885429</v>
      </c>
      <c r="G60" s="24">
        <f t="shared" si="3"/>
        <v>5.3840240236184167E-2</v>
      </c>
      <c r="H60" s="24">
        <f t="shared" si="3"/>
        <v>4.3120341167938392E-2</v>
      </c>
      <c r="I60" s="24">
        <f t="shared" si="3"/>
        <v>4.0925287037820945E-2</v>
      </c>
    </row>
    <row r="61" spans="1:9" x14ac:dyDescent="0.2">
      <c r="A61" s="22" t="s">
        <v>144</v>
      </c>
      <c r="B61" s="23" t="s">
        <v>156</v>
      </c>
      <c r="C61" s="33">
        <v>26253879.846626826</v>
      </c>
      <c r="D61" s="34">
        <v>26551265.761492725</v>
      </c>
      <c r="E61" s="33">
        <v>22689009.094189949</v>
      </c>
      <c r="F61" s="34">
        <v>22557032.324956179</v>
      </c>
      <c r="G61" s="24">
        <f t="shared" si="3"/>
        <v>3.0084166240656796E-2</v>
      </c>
      <c r="H61" s="24">
        <f t="shared" si="3"/>
        <v>9.8362767325759215E-3</v>
      </c>
      <c r="I61" s="24">
        <f t="shared" si="3"/>
        <v>1.4290862692387885E-2</v>
      </c>
    </row>
    <row r="62" spans="1:9" x14ac:dyDescent="0.2">
      <c r="A62" s="22" t="s">
        <v>145</v>
      </c>
      <c r="B62" s="23" t="s">
        <v>157</v>
      </c>
      <c r="C62" s="33">
        <v>26774067.568967611</v>
      </c>
      <c r="D62" s="34">
        <v>26911897.138424408</v>
      </c>
      <c r="E62" s="33">
        <v>22953853.092720669</v>
      </c>
      <c r="F62" s="34">
        <v>22998699.712250739</v>
      </c>
      <c r="G62" s="24">
        <f t="shared" si="3"/>
        <v>8.6191089799778631E-3</v>
      </c>
      <c r="H62" s="24">
        <f t="shared" si="3"/>
        <v>2.0970084415177226E-3</v>
      </c>
      <c r="I62" s="24">
        <f t="shared" si="3"/>
        <v>8.1019963088302394E-3</v>
      </c>
    </row>
    <row r="63" spans="1:9" x14ac:dyDescent="0.2">
      <c r="A63" s="22" t="s">
        <v>146</v>
      </c>
      <c r="B63" s="23" t="s">
        <v>158</v>
      </c>
      <c r="C63" s="33">
        <v>26917495.859841309</v>
      </c>
      <c r="D63" s="34">
        <v>26951553.203284904</v>
      </c>
      <c r="E63" s="33">
        <v>23083419.835996728</v>
      </c>
      <c r="F63" s="34">
        <v>23109702.310360678</v>
      </c>
      <c r="G63" s="24">
        <f t="shared" si="3"/>
        <v>4.5246447077971208E-3</v>
      </c>
      <c r="H63" s="24">
        <f t="shared" si="3"/>
        <v>1.0735424336397736E-2</v>
      </c>
      <c r="I63" s="24">
        <f t="shared" si="3"/>
        <v>1.4588750506639547E-2</v>
      </c>
    </row>
    <row r="64" spans="1:9" x14ac:dyDescent="0.2">
      <c r="A64" s="22" t="s">
        <v>147</v>
      </c>
      <c r="B64" s="23" t="s">
        <v>151</v>
      </c>
      <c r="C64" s="33">
        <v>27160463.89454101</v>
      </c>
      <c r="D64" s="34">
        <v>26856702.184870377</v>
      </c>
      <c r="E64" s="33">
        <v>23042275.48185169</v>
      </c>
      <c r="F64" s="34">
        <v>22984120.267072428</v>
      </c>
      <c r="G64" s="24">
        <f t="shared" si="3"/>
        <v>2.0980294182456172E-2</v>
      </c>
      <c r="H64" s="24">
        <f t="shared" si="3"/>
        <v>2.7010670467251474E-2</v>
      </c>
      <c r="I64" s="24">
        <f t="shared" si="3"/>
        <v>3.0003913150566719E-2</v>
      </c>
    </row>
    <row r="65" spans="1:10" x14ac:dyDescent="0.2">
      <c r="A65" s="22" t="s">
        <v>148</v>
      </c>
      <c r="B65" s="23" t="s">
        <v>152</v>
      </c>
      <c r="C65" s="33">
        <v>26626933.676648092</v>
      </c>
      <c r="D65" s="34">
        <v>26758808.47350084</v>
      </c>
      <c r="E65" s="33">
        <v>22790162.58942917</v>
      </c>
      <c r="F65" s="34">
        <v>22777188.710389499</v>
      </c>
      <c r="G65" s="24">
        <f t="shared" si="3"/>
        <v>7.8166786424591628E-3</v>
      </c>
      <c r="H65" s="24">
        <f t="shared" si="3"/>
        <v>4.4582597159399384E-3</v>
      </c>
      <c r="I65" s="24">
        <f t="shared" si="3"/>
        <v>9.7599889143993313E-3</v>
      </c>
    </row>
    <row r="66" spans="1:10" x14ac:dyDescent="0.2">
      <c r="A66" s="22" t="s">
        <v>149</v>
      </c>
      <c r="B66" s="23" t="s">
        <v>153</v>
      </c>
      <c r="C66" s="33">
        <v>26610769.432434589</v>
      </c>
      <c r="D66" s="34">
        <v>26954442.155457582</v>
      </c>
      <c r="E66" s="33">
        <v>22701362.978630278</v>
      </c>
      <c r="F66" s="34">
        <v>22979333.612469774</v>
      </c>
      <c r="G66" s="24">
        <f t="shared" si="3"/>
        <v>1.580899957158044E-3</v>
      </c>
      <c r="H66" s="24">
        <f t="shared" si="3"/>
        <v>-1.0999901108997845E-2</v>
      </c>
      <c r="I66" s="24">
        <f t="shared" si="3"/>
        <v>-8.4205194307784836E-4</v>
      </c>
    </row>
    <row r="67" spans="1:10" x14ac:dyDescent="0.2">
      <c r="A67" s="22" t="s">
        <v>150</v>
      </c>
      <c r="B67" s="23" t="s">
        <v>154</v>
      </c>
      <c r="C67" s="33">
        <v>27226875.320328299</v>
      </c>
      <c r="D67" s="34">
        <v>27169535.521684915</v>
      </c>
      <c r="E67" s="33">
        <v>23258351.007679742</v>
      </c>
      <c r="F67" s="34">
        <v>23248949.55426918</v>
      </c>
      <c r="G67" s="24">
        <f t="shared" si="3"/>
        <v>8.0879315843453981E-3</v>
      </c>
      <c r="H67" s="24">
        <f t="shared" si="3"/>
        <v>7.5782173060086055E-3</v>
      </c>
      <c r="I67" s="24">
        <f t="shared" si="3"/>
        <v>6.0254884307218148E-3</v>
      </c>
    </row>
    <row r="68" spans="1:10" x14ac:dyDescent="0.2">
      <c r="A68" s="22" t="s">
        <v>160</v>
      </c>
      <c r="B68" s="23" t="s">
        <v>159</v>
      </c>
      <c r="C68" s="33">
        <v>26950502.976355121</v>
      </c>
      <c r="D68" s="34">
        <v>26934340.385443285</v>
      </c>
      <c r="E68" s="33">
        <v>23243362.056490101</v>
      </c>
      <c r="F68" s="34">
        <v>23087671.013341449</v>
      </c>
      <c r="G68" s="24">
        <f t="shared" si="3"/>
        <v>2.8908314966773485E-3</v>
      </c>
      <c r="H68" s="24">
        <f t="shared" si="3"/>
        <v>8.7268540295331043E-3</v>
      </c>
      <c r="I68" s="24">
        <f t="shared" si="3"/>
        <v>4.5053169347260003E-3</v>
      </c>
    </row>
    <row r="69" spans="1:10" x14ac:dyDescent="0.2">
      <c r="A69" s="22" t="s">
        <v>161</v>
      </c>
      <c r="B69" s="23" t="s">
        <v>162</v>
      </c>
      <c r="C69" s="33">
        <v>26807682.27088232</v>
      </c>
      <c r="D69" s="34">
        <v>26598417.937417559</v>
      </c>
      <c r="E69" s="33">
        <v>23318594.95720154</v>
      </c>
      <c r="F69" s="34">
        <v>23079529.819879655</v>
      </c>
      <c r="G69" s="24">
        <f t="shared" si="3"/>
        <v>-5.9939341560037995E-3</v>
      </c>
      <c r="H69" s="24">
        <f t="shared" si="3"/>
        <v>2.3186862564002819E-2</v>
      </c>
      <c r="I69" s="24">
        <f t="shared" si="3"/>
        <v>1.3273855405704582E-2</v>
      </c>
    </row>
    <row r="70" spans="1:10" x14ac:dyDescent="0.2">
      <c r="A70" s="22" t="s">
        <v>163</v>
      </c>
      <c r="B70" s="23" t="s">
        <v>164</v>
      </c>
      <c r="C70" s="33">
        <v>25913413.595277041</v>
      </c>
      <c r="D70" s="34">
        <v>26441897.090269689</v>
      </c>
      <c r="E70" s="33">
        <v>22923135.833813589</v>
      </c>
      <c r="F70" s="34">
        <v>22836237.255026743</v>
      </c>
      <c r="G70" s="24">
        <f t="shared" si="3"/>
        <v>-1.9015235493720528E-2</v>
      </c>
      <c r="H70" s="24">
        <f t="shared" si="3"/>
        <v>9.7691427335033776E-3</v>
      </c>
      <c r="I70" s="24">
        <f t="shared" si="3"/>
        <v>-6.2271761164292005E-3</v>
      </c>
    </row>
    <row r="71" spans="1:10" x14ac:dyDescent="0.2">
      <c r="A71" s="22" t="s">
        <v>169</v>
      </c>
      <c r="B71" s="23" t="s">
        <v>168</v>
      </c>
      <c r="C71" s="33">
        <v>21328687.339523319</v>
      </c>
      <c r="D71" s="34">
        <v>22283487.621817555</v>
      </c>
      <c r="E71" s="33">
        <v>19186021.12832693</v>
      </c>
      <c r="F71" s="34">
        <v>19046081.568735462</v>
      </c>
      <c r="G71" s="30">
        <f t="shared" ref="G71:I86" si="4">+D71/D67-1</f>
        <v>-0.17983553292501597</v>
      </c>
      <c r="H71" s="30">
        <f t="shared" si="4"/>
        <v>-0.17509108354277381</v>
      </c>
      <c r="I71" s="30">
        <f t="shared" si="4"/>
        <v>-0.18077668308080397</v>
      </c>
      <c r="J71" s="31"/>
    </row>
    <row r="72" spans="1:10" x14ac:dyDescent="0.2">
      <c r="A72" s="22" t="s">
        <v>170</v>
      </c>
      <c r="B72" s="23" t="s">
        <v>171</v>
      </c>
      <c r="C72" s="33">
        <v>23901709.523148019</v>
      </c>
      <c r="D72" s="34">
        <v>24143337.688852254</v>
      </c>
      <c r="E72" s="33">
        <v>21061023.233845219</v>
      </c>
      <c r="F72" s="34">
        <v>21023871.584220484</v>
      </c>
      <c r="G72" s="30">
        <f t="shared" si="4"/>
        <v>-0.10362246324396474</v>
      </c>
      <c r="H72" s="30">
        <f t="shared" si="4"/>
        <v>-9.3890841494486899E-2</v>
      </c>
      <c r="I72" s="30">
        <f t="shared" si="4"/>
        <v>-8.9389675897944776E-2</v>
      </c>
    </row>
    <row r="73" spans="1:10" x14ac:dyDescent="0.2">
      <c r="A73" s="22" t="s">
        <v>172</v>
      </c>
      <c r="B73" s="23" t="s">
        <v>173</v>
      </c>
      <c r="C73" s="33">
        <v>24721662.542052019</v>
      </c>
      <c r="D73" s="34">
        <v>24835044.780737776</v>
      </c>
      <c r="E73" s="33">
        <v>21555822.804014299</v>
      </c>
      <c r="F73" s="34">
        <v>21633256.792931441</v>
      </c>
      <c r="G73" s="30">
        <f t="shared" si="4"/>
        <v>-6.6296166968605408E-2</v>
      </c>
      <c r="H73" s="30">
        <f t="shared" si="4"/>
        <v>-7.5595127254562189E-2</v>
      </c>
      <c r="I73" s="30">
        <f t="shared" si="4"/>
        <v>-6.2664752628645792E-2</v>
      </c>
    </row>
    <row r="74" spans="1:10" x14ac:dyDescent="0.2">
      <c r="A74" s="22" t="s">
        <v>175</v>
      </c>
      <c r="B74" s="23" t="s">
        <v>176</v>
      </c>
      <c r="C74" s="33">
        <v>25498885.009924319</v>
      </c>
      <c r="D74" s="34">
        <v>25770308.710210212</v>
      </c>
      <c r="E74" s="33">
        <v>22134603.511759281</v>
      </c>
      <c r="F74" s="34">
        <v>22330718.867243037</v>
      </c>
      <c r="G74" s="30">
        <f t="shared" si="4"/>
        <v>-2.5398645859892266E-2</v>
      </c>
      <c r="H74" s="30">
        <f t="shared" si="4"/>
        <v>-3.4398972626212609E-2</v>
      </c>
      <c r="I74" s="30">
        <f t="shared" si="4"/>
        <v>-2.2136676114294263E-2</v>
      </c>
    </row>
    <row r="75" spans="1:10" x14ac:dyDescent="0.2">
      <c r="A75" s="22" t="s">
        <v>177</v>
      </c>
      <c r="B75" s="23" t="s">
        <v>178</v>
      </c>
      <c r="C75" s="33">
        <v>26522915.505680691</v>
      </c>
      <c r="D75" s="34">
        <v>26594661.801691379</v>
      </c>
      <c r="E75" s="33">
        <v>22784858.25125505</v>
      </c>
      <c r="F75" s="34">
        <v>22956468.035773274</v>
      </c>
      <c r="G75" s="47">
        <f t="shared" si="4"/>
        <v>0.19346945384136349</v>
      </c>
      <c r="H75" s="47">
        <f t="shared" si="4"/>
        <v>0.1875760012384573</v>
      </c>
      <c r="I75" s="47">
        <f t="shared" si="4"/>
        <v>0.2053118618087193</v>
      </c>
    </row>
    <row r="76" spans="1:10" x14ac:dyDescent="0.2">
      <c r="A76" s="22" t="s">
        <v>180</v>
      </c>
      <c r="B76" s="23" t="s">
        <v>181</v>
      </c>
      <c r="C76" s="33">
        <v>27297036.981212661</v>
      </c>
      <c r="D76" s="34">
        <v>27136142.14507401</v>
      </c>
      <c r="E76" s="33">
        <v>23246307.307424989</v>
      </c>
      <c r="F76" s="34">
        <v>23304745.540736619</v>
      </c>
      <c r="G76" s="47">
        <f t="shared" si="4"/>
        <v>0.12395984742422872</v>
      </c>
      <c r="H76" s="47">
        <f t="shared" si="4"/>
        <v>0.10375963453038706</v>
      </c>
      <c r="I76" s="47">
        <f t="shared" si="4"/>
        <v>0.10848972071481122</v>
      </c>
    </row>
    <row r="77" spans="1:10" x14ac:dyDescent="0.2">
      <c r="A77" s="22" t="s">
        <v>182</v>
      </c>
      <c r="B77" s="23" t="s">
        <v>183</v>
      </c>
      <c r="C77" s="33">
        <v>27860236.50318807</v>
      </c>
      <c r="D77" s="34">
        <v>27408198.629753772</v>
      </c>
      <c r="E77" s="33">
        <v>23908224.929563131</v>
      </c>
      <c r="F77" s="33">
        <v>23860239.503876157</v>
      </c>
      <c r="G77" s="47">
        <f t="shared" si="4"/>
        <v>0.10360979300555773</v>
      </c>
      <c r="H77" s="47">
        <f t="shared" si="4"/>
        <v>0.10913070435477645</v>
      </c>
      <c r="I77" s="47">
        <f t="shared" si="4"/>
        <v>0.10294255424695797</v>
      </c>
    </row>
    <row r="78" spans="1:10" x14ac:dyDescent="0.2">
      <c r="A78" s="22" t="s">
        <v>185</v>
      </c>
      <c r="B78" s="23" t="s">
        <v>190</v>
      </c>
      <c r="C78" s="33">
        <v>28710546.68646596</v>
      </c>
      <c r="D78" s="34">
        <v>28085444.056641769</v>
      </c>
      <c r="E78" s="33">
        <v>24227105.432049248</v>
      </c>
      <c r="F78" s="33">
        <v>24228202.078678515</v>
      </c>
      <c r="G78" s="47">
        <f>+D78/D74-1</f>
        <v>8.9837315201206636E-2</v>
      </c>
      <c r="H78" s="47">
        <f t="shared" si="4"/>
        <v>9.4535324257256192E-2</v>
      </c>
      <c r="I78" s="47">
        <f t="shared" si="4"/>
        <v>8.4971882128653586E-2</v>
      </c>
    </row>
    <row r="79" spans="1:10" x14ac:dyDescent="0.2">
      <c r="A79" s="22" t="s">
        <v>186</v>
      </c>
      <c r="B79" s="23" t="s">
        <v>191</v>
      </c>
      <c r="C79" s="33">
        <v>28797495.583682161</v>
      </c>
      <c r="D79" s="34">
        <v>27989948.367648479</v>
      </c>
      <c r="E79" s="33">
        <v>24473271.225079089</v>
      </c>
      <c r="F79" s="33">
        <v>24324689.145810392</v>
      </c>
      <c r="G79" s="47">
        <f>+D79/D75-1</f>
        <v>5.2464911054757701E-2</v>
      </c>
      <c r="H79" s="47">
        <f t="shared" si="4"/>
        <v>7.410241289216879E-2</v>
      </c>
      <c r="I79" s="47">
        <f t="shared" si="4"/>
        <v>5.9600680205030176E-2</v>
      </c>
    </row>
    <row r="80" spans="1:10" x14ac:dyDescent="0.2">
      <c r="A80" s="22" t="s">
        <v>187</v>
      </c>
      <c r="B80" s="23" t="s">
        <v>192</v>
      </c>
      <c r="C80" s="33">
        <v>29185418.59345673</v>
      </c>
      <c r="D80" s="34">
        <v>28606966.619047444</v>
      </c>
      <c r="E80" s="33">
        <v>25154197.487232599</v>
      </c>
      <c r="F80" s="33">
        <v>24885615.529348612</v>
      </c>
      <c r="G80" s="47">
        <f>+D80/D76-1</f>
        <v>5.4201679299517913E-2</v>
      </c>
      <c r="H80" s="47">
        <f t="shared" si="4"/>
        <v>8.2072827936771731E-2</v>
      </c>
      <c r="I80" s="47">
        <f t="shared" si="4"/>
        <v>6.7834681389189022E-2</v>
      </c>
    </row>
    <row r="81" spans="1:9" x14ac:dyDescent="0.2">
      <c r="A81" s="22" t="s">
        <v>188</v>
      </c>
      <c r="B81" s="23" t="s">
        <v>193</v>
      </c>
      <c r="C81" s="33">
        <v>29439660.136392482</v>
      </c>
      <c r="D81" s="34">
        <v>28500843.425267901</v>
      </c>
      <c r="E81" s="33">
        <v>25482498.855635568</v>
      </c>
      <c r="F81" s="33">
        <v>24860939.618106212</v>
      </c>
      <c r="G81" s="47">
        <f>+D81/D77-1</f>
        <v>3.9865618688561977E-2</v>
      </c>
      <c r="H81" s="47">
        <f t="shared" si="4"/>
        <v>6.5846541544194892E-2</v>
      </c>
      <c r="I81" s="47">
        <f t="shared" si="4"/>
        <v>4.194006996734001E-2</v>
      </c>
    </row>
    <row r="82" spans="1:9" x14ac:dyDescent="0.2">
      <c r="A82" s="22" t="s">
        <v>194</v>
      </c>
      <c r="B82" s="23" t="s">
        <v>195</v>
      </c>
      <c r="C82" s="33">
        <v>29708581.99696362</v>
      </c>
      <c r="D82" s="34">
        <v>28795566.409293514</v>
      </c>
      <c r="E82" s="33">
        <v>25976104.283866052</v>
      </c>
      <c r="F82" s="33">
        <v>25150015.679449715</v>
      </c>
      <c r="G82" s="47">
        <f t="shared" ref="G82:G91" si="5">+D82/D78-1</f>
        <v>2.5284355526641988E-2</v>
      </c>
      <c r="H82" s="47">
        <f t="shared" si="4"/>
        <v>7.2191820715945321E-2</v>
      </c>
      <c r="I82" s="47">
        <f t="shared" si="4"/>
        <v>3.8047131924098476E-2</v>
      </c>
    </row>
    <row r="83" spans="1:9" x14ac:dyDescent="0.2">
      <c r="A83" s="22" t="s">
        <v>196</v>
      </c>
      <c r="B83" s="23" t="s">
        <v>197</v>
      </c>
      <c r="C83" s="57">
        <v>30713425.267159991</v>
      </c>
      <c r="D83" s="56">
        <v>29361821.201561537</v>
      </c>
      <c r="E83" s="57">
        <v>26729988.150503632</v>
      </c>
      <c r="F83" s="55">
        <v>25670646.472878322</v>
      </c>
      <c r="G83" s="47">
        <f t="shared" si="5"/>
        <v>4.9013053396650852E-2</v>
      </c>
      <c r="H83" s="47">
        <f t="shared" si="4"/>
        <v>9.2211494927247895E-2</v>
      </c>
      <c r="I83" s="47">
        <f t="shared" si="4"/>
        <v>5.5332971328011959E-2</v>
      </c>
    </row>
    <row r="84" spans="1:9" x14ac:dyDescent="0.2">
      <c r="A84" s="22" t="s">
        <v>198</v>
      </c>
      <c r="B84" s="23" t="s">
        <v>199</v>
      </c>
      <c r="C84" s="57">
        <v>30308495.792206921</v>
      </c>
      <c r="D84" s="56">
        <v>28582389.988322958</v>
      </c>
      <c r="E84" s="59">
        <v>26227733.1353103</v>
      </c>
      <c r="F84" s="55">
        <v>24923549.551826298</v>
      </c>
      <c r="G84" s="47">
        <f t="shared" si="5"/>
        <v>-8.5911348280187649E-4</v>
      </c>
      <c r="H84" s="47">
        <f t="shared" si="4"/>
        <v>4.2678191129833953E-2</v>
      </c>
      <c r="I84" s="47">
        <f t="shared" si="4"/>
        <v>1.5243353106113577E-3</v>
      </c>
    </row>
    <row r="85" spans="1:9" x14ac:dyDescent="0.2">
      <c r="A85" s="22" t="s">
        <v>200</v>
      </c>
      <c r="B85" s="23" t="s">
        <v>201</v>
      </c>
      <c r="C85" s="57">
        <v>30416553.943662781</v>
      </c>
      <c r="D85" s="56">
        <v>28693776.463980462</v>
      </c>
      <c r="E85" s="57">
        <v>26531060.430313669</v>
      </c>
      <c r="F85" s="55">
        <v>24952161.254843529</v>
      </c>
      <c r="G85" s="47">
        <f t="shared" si="5"/>
        <v>6.7693799735593085E-3</v>
      </c>
      <c r="H85" s="47">
        <f t="shared" si="4"/>
        <v>4.114830262991287E-2</v>
      </c>
      <c r="I85" s="47">
        <f t="shared" si="4"/>
        <v>3.6692755036049629E-3</v>
      </c>
    </row>
    <row r="86" spans="1:9" x14ac:dyDescent="0.2">
      <c r="A86" s="22" t="s">
        <v>202</v>
      </c>
      <c r="B86" s="23" t="s">
        <v>204</v>
      </c>
      <c r="C86" s="57">
        <v>30551568.13361397</v>
      </c>
      <c r="D86" s="56">
        <v>28456773.544578739</v>
      </c>
      <c r="E86" s="57">
        <v>26446307.4374994</v>
      </c>
      <c r="F86" s="55">
        <v>24749077.268193543</v>
      </c>
      <c r="G86" s="47">
        <f t="shared" si="5"/>
        <v>-1.1765452358159956E-2</v>
      </c>
      <c r="H86" s="47">
        <f t="shared" si="4"/>
        <v>1.8101373034808521E-2</v>
      </c>
      <c r="I86" s="47">
        <f t="shared" si="4"/>
        <v>-1.5941875200649713E-2</v>
      </c>
    </row>
    <row r="87" spans="1:9" x14ac:dyDescent="0.2">
      <c r="A87" s="22" t="s">
        <v>203</v>
      </c>
      <c r="B87" s="23" t="s">
        <v>205</v>
      </c>
      <c r="C87" s="57">
        <v>31306350.620905269</v>
      </c>
      <c r="D87" s="56">
        <v>28165583.555425137</v>
      </c>
      <c r="E87" s="57">
        <v>26881278.873689089</v>
      </c>
      <c r="F87" s="55">
        <v>24597974.831496328</v>
      </c>
      <c r="G87" s="47">
        <f t="shared" si="5"/>
        <v>-4.0741261855813615E-2</v>
      </c>
      <c r="H87" s="47">
        <f>+E87/E83-1</f>
        <v>5.659962224211057E-3</v>
      </c>
      <c r="I87" s="47">
        <f t="shared" ref="I87:I91" si="6">+F87/F83-1</f>
        <v>-4.1785922396434305E-2</v>
      </c>
    </row>
    <row r="88" spans="1:9" x14ac:dyDescent="0.2">
      <c r="A88" s="22" t="s">
        <v>206</v>
      </c>
      <c r="B88" s="23" t="s">
        <v>207</v>
      </c>
      <c r="C88" s="57">
        <v>31233723.023772519</v>
      </c>
      <c r="D88" s="56">
        <v>28073335.426567223</v>
      </c>
      <c r="E88" s="59">
        <v>26807062.420371659</v>
      </c>
      <c r="F88" s="55">
        <v>24526747.002958201</v>
      </c>
      <c r="G88" s="47">
        <f t="shared" si="5"/>
        <v>-1.7810076832752819E-2</v>
      </c>
      <c r="H88" s="47">
        <f>+E88/E84-1</f>
        <v>2.2088423809734747E-2</v>
      </c>
      <c r="I88" s="47">
        <f t="shared" si="6"/>
        <v>-1.592078800986918E-2</v>
      </c>
    </row>
    <row r="89" spans="1:9" x14ac:dyDescent="0.2">
      <c r="A89" s="22" t="s">
        <v>208</v>
      </c>
      <c r="B89" s="23" t="s">
        <v>209</v>
      </c>
      <c r="C89" s="57">
        <v>31584432.891789239</v>
      </c>
      <c r="D89" s="56">
        <v>28427742.077895679</v>
      </c>
      <c r="E89" s="59">
        <v>27226864.559550639</v>
      </c>
      <c r="F89" s="55">
        <v>24870785.862850584</v>
      </c>
      <c r="G89" s="47">
        <f t="shared" si="5"/>
        <v>-9.2715013103534805E-3</v>
      </c>
      <c r="H89" s="47">
        <f>+E89/E85-1</f>
        <v>2.6226020292877683E-2</v>
      </c>
      <c r="I89" s="47">
        <f t="shared" si="6"/>
        <v>-3.2612562559946046E-3</v>
      </c>
    </row>
    <row r="90" spans="1:9" x14ac:dyDescent="0.2">
      <c r="A90" s="22" t="s">
        <v>210</v>
      </c>
      <c r="B90" s="23" t="s">
        <v>211</v>
      </c>
      <c r="C90" s="57">
        <v>33107981.05362881</v>
      </c>
      <c r="D90" s="56">
        <v>29411766.329409815</v>
      </c>
      <c r="E90" s="59">
        <v>28716306.808999032</v>
      </c>
      <c r="F90" s="55">
        <v>25798211.499429192</v>
      </c>
      <c r="G90" s="47">
        <f t="shared" si="5"/>
        <v>3.3559418931842E-2</v>
      </c>
      <c r="H90" s="47">
        <f>+E90/E86-1</f>
        <v>8.5834265402242815E-2</v>
      </c>
      <c r="I90" s="47">
        <f t="shared" si="6"/>
        <v>4.2390842287439723E-2</v>
      </c>
    </row>
    <row r="91" spans="1:9" x14ac:dyDescent="0.2">
      <c r="A91" s="22" t="s">
        <v>212</v>
      </c>
      <c r="B91" s="23" t="s">
        <v>213</v>
      </c>
      <c r="C91" s="57">
        <v>32899844.908037309</v>
      </c>
      <c r="D91" s="56">
        <v>29374263.403601911</v>
      </c>
      <c r="E91" s="59">
        <v>28661782.844854981</v>
      </c>
      <c r="F91" s="55">
        <v>25700774.315399181</v>
      </c>
      <c r="G91" s="47">
        <f t="shared" si="5"/>
        <v>4.2913360761664743E-2</v>
      </c>
      <c r="H91" s="47">
        <f>+E91/E87-1</f>
        <v>6.6235835710503288E-2</v>
      </c>
      <c r="I91" s="47">
        <f t="shared" si="6"/>
        <v>4.483293813646716E-2</v>
      </c>
    </row>
    <row r="92" spans="1:9" x14ac:dyDescent="0.2">
      <c r="B92" s="48"/>
      <c r="C92" s="49"/>
      <c r="D92" s="50"/>
      <c r="E92" s="49"/>
      <c r="F92" s="50"/>
      <c r="G92" s="51"/>
      <c r="H92" s="51"/>
      <c r="I92" s="51"/>
    </row>
    <row r="93" spans="1:9" x14ac:dyDescent="0.2">
      <c r="A93" s="21" t="s">
        <v>142</v>
      </c>
      <c r="G93" s="52"/>
    </row>
    <row r="95" spans="1:9" x14ac:dyDescent="0.2">
      <c r="F95" s="52"/>
    </row>
    <row r="96" spans="1:9" x14ac:dyDescent="0.2">
      <c r="F96"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Pazmiño Viscarra, Maria Jose</cp:lastModifiedBy>
  <dcterms:created xsi:type="dcterms:W3CDTF">2016-06-22T16:31:54Z</dcterms:created>
  <dcterms:modified xsi:type="dcterms:W3CDTF">2025-10-24T21:46:31Z</dcterms:modified>
</cp:coreProperties>
</file>